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rchivos CMCG\Estadisticas\Reportes-UIE\Otros Reportes\Formularios\CNJ-CSJ\Formularios Vigentes 2014\"/>
    </mc:Choice>
  </mc:AlternateContent>
  <bookViews>
    <workbookView xWindow="0" yWindow="0" windowWidth="5910" windowHeight="5310" tabRatio="788"/>
  </bookViews>
  <sheets>
    <sheet name="Enero" sheetId="9" r:id="rId1"/>
    <sheet name="Febrero" sheetId="21" r:id="rId2"/>
    <sheet name="Marzo" sheetId="22" r:id="rId3"/>
    <sheet name="Abril" sheetId="23" r:id="rId4"/>
    <sheet name="Mayo" sheetId="24" r:id="rId5"/>
    <sheet name="Junio" sheetId="25" r:id="rId6"/>
    <sheet name="Julio" sheetId="26" r:id="rId7"/>
    <sheet name="Agosto" sheetId="27" r:id="rId8"/>
    <sheet name="Septiembre" sheetId="28" r:id="rId9"/>
    <sheet name="Octubre" sheetId="29" r:id="rId10"/>
    <sheet name="Noviembre" sheetId="30" r:id="rId11"/>
    <sheet name="Diciembre" sheetId="32" r:id="rId12"/>
  </sheets>
  <definedNames>
    <definedName name="_xlnm.Print_Area" localSheetId="3">Abril!$A$1:$K$94</definedName>
    <definedName name="_xlnm.Print_Area" localSheetId="7">Agosto!$A$1:$K$94</definedName>
    <definedName name="_xlnm.Print_Area" localSheetId="11">Diciembre!$A$1:$K$94</definedName>
    <definedName name="_xlnm.Print_Area" localSheetId="0">Enero!$A$1:$K$94</definedName>
    <definedName name="_xlnm.Print_Area" localSheetId="1">Febrero!$A$1:$K$94</definedName>
    <definedName name="_xlnm.Print_Area" localSheetId="6">Julio!$A$1:$K$94</definedName>
    <definedName name="_xlnm.Print_Area" localSheetId="5">Junio!$A$1:$K$94</definedName>
    <definedName name="_xlnm.Print_Area" localSheetId="2">Marzo!$A$1:$K$94</definedName>
    <definedName name="_xlnm.Print_Area" localSheetId="4">Mayo!$A$1:$K$94</definedName>
    <definedName name="_xlnm.Print_Area" localSheetId="10">Noviembre!$A$1:$K$94</definedName>
    <definedName name="_xlnm.Print_Area" localSheetId="9">Octubre!$A$1:$K$94</definedName>
    <definedName name="_xlnm.Print_Area" localSheetId="8">Septiembre!$A$1:$K$94</definedName>
  </definedNames>
  <calcPr calcId="162913"/>
</workbook>
</file>

<file path=xl/calcChain.xml><?xml version="1.0" encoding="utf-8"?>
<calcChain xmlns="http://schemas.openxmlformats.org/spreadsheetml/2006/main">
  <c r="E78" i="32" l="1"/>
  <c r="F74" i="32"/>
  <c r="G62" i="32"/>
  <c r="G61" i="32"/>
  <c r="J61" i="32" s="1"/>
  <c r="G60" i="32"/>
  <c r="J60" i="32" s="1"/>
  <c r="G59" i="32"/>
  <c r="J59" i="32" s="1"/>
  <c r="G58" i="32"/>
  <c r="G54" i="32"/>
  <c r="G53" i="32"/>
  <c r="G52" i="32"/>
  <c r="C26" i="32"/>
  <c r="F22" i="32"/>
  <c r="F21" i="32"/>
  <c r="I21" i="32" s="1"/>
  <c r="I23" i="32" s="1"/>
  <c r="C17" i="32"/>
  <c r="B12" i="32"/>
  <c r="J10" i="32"/>
  <c r="G10" i="32"/>
  <c r="D10" i="32"/>
  <c r="C9" i="32"/>
  <c r="C8" i="32"/>
  <c r="K78" i="32"/>
  <c r="J74" i="32"/>
  <c r="C70" i="32"/>
  <c r="J62" i="32"/>
  <c r="C60" i="32"/>
  <c r="J58" i="32"/>
  <c r="J54" i="32"/>
  <c r="J53" i="32"/>
  <c r="J52" i="32"/>
  <c r="J33" i="32"/>
  <c r="I17" i="32" s="1"/>
  <c r="I27" i="32"/>
  <c r="I26" i="32"/>
  <c r="H23" i="32"/>
  <c r="G23" i="32"/>
  <c r="I22" i="32"/>
  <c r="H17" i="32"/>
  <c r="J17" i="32" l="1"/>
  <c r="F23" i="32"/>
  <c r="E78" i="30"/>
  <c r="K78" i="30" s="1"/>
  <c r="F74" i="30"/>
  <c r="G62" i="30"/>
  <c r="G61" i="30"/>
  <c r="G60" i="30"/>
  <c r="G59" i="30"/>
  <c r="J59" i="30" s="1"/>
  <c r="G58" i="30"/>
  <c r="J58" i="30" s="1"/>
  <c r="G54" i="30"/>
  <c r="G53" i="30"/>
  <c r="G52" i="30"/>
  <c r="C26" i="30"/>
  <c r="F22" i="30"/>
  <c r="F21" i="30"/>
  <c r="C17" i="30"/>
  <c r="B12" i="30"/>
  <c r="J10" i="30"/>
  <c r="G10" i="30"/>
  <c r="D10" i="30"/>
  <c r="C9" i="30"/>
  <c r="C8" i="30"/>
  <c r="E78" i="29"/>
  <c r="F74" i="29"/>
  <c r="G62" i="29"/>
  <c r="G61" i="29"/>
  <c r="G60" i="29"/>
  <c r="G59" i="29"/>
  <c r="G58" i="29"/>
  <c r="G54" i="29"/>
  <c r="G53" i="29"/>
  <c r="G52" i="29"/>
  <c r="C26" i="29"/>
  <c r="F22" i="29"/>
  <c r="F21" i="29"/>
  <c r="C17" i="29"/>
  <c r="J17" i="29" s="1"/>
  <c r="B12" i="29"/>
  <c r="J10" i="29"/>
  <c r="G10" i="29"/>
  <c r="D10" i="29"/>
  <c r="C9" i="29"/>
  <c r="C8" i="29"/>
  <c r="E78" i="28"/>
  <c r="K78" i="28" s="1"/>
  <c r="F74" i="28"/>
  <c r="G62" i="28"/>
  <c r="G61" i="28"/>
  <c r="G60" i="28"/>
  <c r="G59" i="28"/>
  <c r="G58" i="28"/>
  <c r="J58" i="28" s="1"/>
  <c r="G54" i="28"/>
  <c r="G53" i="28"/>
  <c r="J53" i="28" s="1"/>
  <c r="G52" i="28"/>
  <c r="C26" i="28"/>
  <c r="F22" i="28"/>
  <c r="F21" i="28"/>
  <c r="F23" i="28" s="1"/>
  <c r="C17" i="28"/>
  <c r="B12" i="28"/>
  <c r="J10" i="28"/>
  <c r="G10" i="28"/>
  <c r="D10" i="28"/>
  <c r="C9" i="28"/>
  <c r="C8" i="28"/>
  <c r="E78" i="27"/>
  <c r="F74" i="27"/>
  <c r="G62" i="27"/>
  <c r="G61" i="27"/>
  <c r="J61" i="27" s="1"/>
  <c r="G60" i="27"/>
  <c r="G59" i="27"/>
  <c r="G58" i="27"/>
  <c r="J58" i="27" s="1"/>
  <c r="G54" i="27"/>
  <c r="J54" i="27" s="1"/>
  <c r="G53" i="27"/>
  <c r="G52" i="27"/>
  <c r="C26" i="27"/>
  <c r="F22" i="27"/>
  <c r="F21" i="27"/>
  <c r="C17" i="27"/>
  <c r="B12" i="27"/>
  <c r="J10" i="27"/>
  <c r="G10" i="27"/>
  <c r="D10" i="27"/>
  <c r="C9" i="27"/>
  <c r="C8" i="27"/>
  <c r="E78" i="26"/>
  <c r="K78" i="26" s="1"/>
  <c r="F74" i="26"/>
  <c r="G62" i="26"/>
  <c r="G61" i="26"/>
  <c r="J61" i="26" s="1"/>
  <c r="G60" i="26"/>
  <c r="G59" i="26"/>
  <c r="G58" i="26"/>
  <c r="J58" i="26" s="1"/>
  <c r="G54" i="26"/>
  <c r="G53" i="26"/>
  <c r="G52" i="26"/>
  <c r="C26" i="26"/>
  <c r="F22" i="26"/>
  <c r="I22" i="26" s="1"/>
  <c r="F21" i="26"/>
  <c r="C17" i="26"/>
  <c r="B12" i="26"/>
  <c r="J10" i="26"/>
  <c r="G10" i="26"/>
  <c r="D10" i="26"/>
  <c r="C9" i="26"/>
  <c r="C8" i="26"/>
  <c r="E78" i="25"/>
  <c r="F74" i="25"/>
  <c r="G62" i="25"/>
  <c r="G61" i="25"/>
  <c r="G60" i="25"/>
  <c r="G59" i="25"/>
  <c r="G58" i="25"/>
  <c r="J58" i="25" s="1"/>
  <c r="G54" i="25"/>
  <c r="G53" i="25"/>
  <c r="G52" i="25"/>
  <c r="C26" i="25"/>
  <c r="F22" i="25"/>
  <c r="F21" i="25"/>
  <c r="C17" i="25"/>
  <c r="B12" i="25"/>
  <c r="J10" i="25"/>
  <c r="G10" i="25"/>
  <c r="D10" i="25"/>
  <c r="C9" i="25"/>
  <c r="C8" i="25"/>
  <c r="E78" i="24"/>
  <c r="K78" i="24" s="1"/>
  <c r="F74" i="24"/>
  <c r="G62" i="24"/>
  <c r="G61" i="24"/>
  <c r="G60" i="24"/>
  <c r="G59" i="24"/>
  <c r="G58" i="24"/>
  <c r="J58" i="24" s="1"/>
  <c r="G54" i="24"/>
  <c r="G53" i="24"/>
  <c r="J53" i="24" s="1"/>
  <c r="G52" i="24"/>
  <c r="C26" i="24"/>
  <c r="F22" i="24"/>
  <c r="F21" i="24"/>
  <c r="C17" i="24"/>
  <c r="B12" i="24"/>
  <c r="J10" i="24"/>
  <c r="G10" i="24"/>
  <c r="D10" i="24"/>
  <c r="C9" i="24"/>
  <c r="C8" i="24"/>
  <c r="E78" i="23"/>
  <c r="F74" i="23"/>
  <c r="G62" i="23"/>
  <c r="G61" i="23"/>
  <c r="G60" i="23"/>
  <c r="G59" i="23"/>
  <c r="G58" i="23"/>
  <c r="J58" i="23" s="1"/>
  <c r="G54" i="23"/>
  <c r="G53" i="23"/>
  <c r="G52" i="23"/>
  <c r="C26" i="23"/>
  <c r="F22" i="23"/>
  <c r="F21" i="23"/>
  <c r="C17" i="23"/>
  <c r="B12" i="23"/>
  <c r="J10" i="23"/>
  <c r="G10" i="23"/>
  <c r="D10" i="23"/>
  <c r="C9" i="23"/>
  <c r="C8" i="23"/>
  <c r="E78" i="22"/>
  <c r="F74" i="22"/>
  <c r="J74" i="22" s="1"/>
  <c r="G62" i="22"/>
  <c r="J62" i="22" s="1"/>
  <c r="G61" i="22"/>
  <c r="J61" i="22" s="1"/>
  <c r="G60" i="22"/>
  <c r="G59" i="22"/>
  <c r="G58" i="22"/>
  <c r="G54" i="22"/>
  <c r="J54" i="22" s="1"/>
  <c r="G53" i="22"/>
  <c r="J53" i="22" s="1"/>
  <c r="G52" i="22"/>
  <c r="J52" i="22" s="1"/>
  <c r="C26" i="22"/>
  <c r="F22" i="22"/>
  <c r="I22" i="22" s="1"/>
  <c r="F21" i="22"/>
  <c r="I21" i="22" s="1"/>
  <c r="I23" i="22" s="1"/>
  <c r="C17" i="22"/>
  <c r="B12" i="22"/>
  <c r="J10" i="22"/>
  <c r="G10" i="22"/>
  <c r="D10" i="22"/>
  <c r="C9" i="22"/>
  <c r="C8" i="22"/>
  <c r="J74" i="30"/>
  <c r="C70" i="30"/>
  <c r="J62" i="30"/>
  <c r="J61" i="30"/>
  <c r="J60" i="30"/>
  <c r="C60" i="30"/>
  <c r="J54" i="30"/>
  <c r="J53" i="30"/>
  <c r="J52" i="30"/>
  <c r="J33" i="30"/>
  <c r="I17" i="30" s="1"/>
  <c r="I27" i="30"/>
  <c r="I26" i="30"/>
  <c r="H23" i="30"/>
  <c r="G23" i="30"/>
  <c r="I22" i="30"/>
  <c r="F23" i="30"/>
  <c r="H17" i="30"/>
  <c r="K78" i="29"/>
  <c r="J74" i="29"/>
  <c r="C70" i="29"/>
  <c r="J62" i="29"/>
  <c r="J61" i="29"/>
  <c r="J60" i="29"/>
  <c r="C60" i="29"/>
  <c r="J59" i="29"/>
  <c r="J58" i="29"/>
  <c r="J54" i="29"/>
  <c r="J53" i="29"/>
  <c r="J52" i="29"/>
  <c r="J33" i="29"/>
  <c r="I17" i="29" s="1"/>
  <c r="I27" i="29"/>
  <c r="I26" i="29"/>
  <c r="H23" i="29"/>
  <c r="G23" i="29"/>
  <c r="I22" i="29"/>
  <c r="I21" i="29"/>
  <c r="I23" i="29" s="1"/>
  <c r="H17" i="29"/>
  <c r="J74" i="28"/>
  <c r="C70" i="28"/>
  <c r="J62" i="28"/>
  <c r="J61" i="28"/>
  <c r="J60" i="28"/>
  <c r="C60" i="28"/>
  <c r="J59" i="28"/>
  <c r="J54" i="28"/>
  <c r="J52" i="28"/>
  <c r="J33" i="28"/>
  <c r="I17" i="28" s="1"/>
  <c r="J17" i="28" s="1"/>
  <c r="I27" i="28"/>
  <c r="I26" i="28"/>
  <c r="H23" i="28"/>
  <c r="G23" i="28"/>
  <c r="I22" i="28"/>
  <c r="H17" i="28"/>
  <c r="K78" i="27"/>
  <c r="J74" i="27"/>
  <c r="C70" i="27"/>
  <c r="J62" i="27"/>
  <c r="J60" i="27"/>
  <c r="C60" i="27"/>
  <c r="J59" i="27"/>
  <c r="J53" i="27"/>
  <c r="J52" i="27"/>
  <c r="J33" i="27"/>
  <c r="I17" i="27" s="1"/>
  <c r="I27" i="27"/>
  <c r="I26" i="27"/>
  <c r="H23" i="27"/>
  <c r="G23" i="27"/>
  <c r="I22" i="27"/>
  <c r="I21" i="27"/>
  <c r="I23" i="27" s="1"/>
  <c r="F23" i="27"/>
  <c r="H17" i="27"/>
  <c r="J74" i="26"/>
  <c r="C70" i="26"/>
  <c r="J62" i="26"/>
  <c r="J60" i="26"/>
  <c r="C60" i="26"/>
  <c r="J59" i="26"/>
  <c r="J54" i="26"/>
  <c r="J53" i="26"/>
  <c r="J52" i="26"/>
  <c r="J33" i="26"/>
  <c r="I17" i="26" s="1"/>
  <c r="I27" i="26"/>
  <c r="I26" i="26"/>
  <c r="H23" i="26"/>
  <c r="G23" i="26"/>
  <c r="I21" i="26"/>
  <c r="F23" i="26"/>
  <c r="H17" i="26"/>
  <c r="J17" i="26"/>
  <c r="K78" i="25"/>
  <c r="J74" i="25"/>
  <c r="C70" i="25"/>
  <c r="J62" i="25"/>
  <c r="J61" i="25"/>
  <c r="J60" i="25"/>
  <c r="C60" i="25"/>
  <c r="J59" i="25"/>
  <c r="J54" i="25"/>
  <c r="J53" i="25"/>
  <c r="J52" i="25"/>
  <c r="J33" i="25"/>
  <c r="I27" i="25"/>
  <c r="I26" i="25"/>
  <c r="H23" i="25"/>
  <c r="G23" i="25"/>
  <c r="I22" i="25"/>
  <c r="F23" i="25"/>
  <c r="I17" i="25"/>
  <c r="J17" i="25" s="1"/>
  <c r="H17" i="25"/>
  <c r="J74" i="24"/>
  <c r="C70" i="24"/>
  <c r="J62" i="24"/>
  <c r="J61" i="24"/>
  <c r="J60" i="24"/>
  <c r="C60" i="24"/>
  <c r="J59" i="24"/>
  <c r="J54" i="24"/>
  <c r="J52" i="24"/>
  <c r="J33" i="24"/>
  <c r="I17" i="24" s="1"/>
  <c r="I27" i="24"/>
  <c r="I26" i="24"/>
  <c r="H23" i="24"/>
  <c r="G23" i="24"/>
  <c r="I22" i="24"/>
  <c r="I21" i="24"/>
  <c r="H17" i="24"/>
  <c r="J17" i="24"/>
  <c r="K78" i="23"/>
  <c r="J74" i="23"/>
  <c r="C70" i="23"/>
  <c r="J62" i="23"/>
  <c r="J61" i="23"/>
  <c r="J60" i="23"/>
  <c r="C60" i="23"/>
  <c r="J59" i="23"/>
  <c r="J54" i="23"/>
  <c r="J53" i="23"/>
  <c r="J52" i="23"/>
  <c r="J33" i="23"/>
  <c r="I17" i="23" s="1"/>
  <c r="I27" i="23"/>
  <c r="I26" i="23"/>
  <c r="H23" i="23"/>
  <c r="G23" i="23"/>
  <c r="I22" i="23"/>
  <c r="I21" i="23"/>
  <c r="I23" i="23" s="1"/>
  <c r="H17" i="23"/>
  <c r="J17" i="23"/>
  <c r="K78" i="22"/>
  <c r="C70" i="22"/>
  <c r="J60" i="22"/>
  <c r="C60" i="22"/>
  <c r="J59" i="22"/>
  <c r="J58" i="22"/>
  <c r="J33" i="22"/>
  <c r="I17" i="22" s="1"/>
  <c r="I27" i="22"/>
  <c r="I26" i="22"/>
  <c r="H23" i="22"/>
  <c r="G23" i="22"/>
  <c r="H17" i="22"/>
  <c r="J17" i="22"/>
  <c r="E78" i="21"/>
  <c r="K78" i="21" s="1"/>
  <c r="F74" i="21"/>
  <c r="G62" i="21"/>
  <c r="J62" i="21" s="1"/>
  <c r="G61" i="21"/>
  <c r="G60" i="21"/>
  <c r="G59" i="21"/>
  <c r="G58" i="21"/>
  <c r="J58" i="21" s="1"/>
  <c r="G54" i="21"/>
  <c r="J54" i="21" s="1"/>
  <c r="G53" i="21"/>
  <c r="J53" i="21" s="1"/>
  <c r="G52" i="21"/>
  <c r="J52" i="21"/>
  <c r="I26" i="21"/>
  <c r="C26" i="21"/>
  <c r="F22" i="21"/>
  <c r="F23" i="21" s="1"/>
  <c r="F21" i="21"/>
  <c r="C17" i="21"/>
  <c r="B12" i="21"/>
  <c r="J10" i="21"/>
  <c r="G10" i="21"/>
  <c r="D10" i="21"/>
  <c r="C9" i="21"/>
  <c r="C8" i="21"/>
  <c r="J74" i="21"/>
  <c r="C70" i="21"/>
  <c r="J61" i="21"/>
  <c r="J60" i="21"/>
  <c r="C60" i="21"/>
  <c r="J59" i="21"/>
  <c r="J33" i="21"/>
  <c r="I17" i="21" s="1"/>
  <c r="I27" i="21"/>
  <c r="H23" i="21"/>
  <c r="G23" i="21"/>
  <c r="I21" i="21"/>
  <c r="H17" i="21"/>
  <c r="C70" i="9"/>
  <c r="J33" i="9"/>
  <c r="J17" i="30" l="1"/>
  <c r="J17" i="27"/>
  <c r="I23" i="26"/>
  <c r="I23" i="24"/>
  <c r="F23" i="22"/>
  <c r="I21" i="30"/>
  <c r="I23" i="30" s="1"/>
  <c r="F23" i="29"/>
  <c r="I21" i="28"/>
  <c r="I23" i="28" s="1"/>
  <c r="I21" i="25"/>
  <c r="I23" i="25" s="1"/>
  <c r="F23" i="24"/>
  <c r="F23" i="23"/>
  <c r="I22" i="21"/>
  <c r="I23" i="21" s="1"/>
  <c r="J17" i="21"/>
  <c r="K78" i="9"/>
  <c r="J74" i="9"/>
  <c r="I22" i="9"/>
  <c r="I21" i="9"/>
  <c r="H17" i="9" l="1"/>
  <c r="I17" i="9"/>
  <c r="I26" i="9"/>
  <c r="J62" i="9"/>
  <c r="J61" i="9"/>
  <c r="J60" i="9"/>
  <c r="J54" i="9"/>
  <c r="F23" i="9"/>
  <c r="G23" i="9"/>
  <c r="H23" i="9"/>
  <c r="I27" i="9"/>
  <c r="J52" i="9"/>
  <c r="J53" i="9"/>
  <c r="C60" i="9"/>
  <c r="J58" i="9"/>
  <c r="J59" i="9"/>
  <c r="J17" i="9" l="1"/>
  <c r="I23" i="9"/>
</calcChain>
</file>

<file path=xl/comments1.xml><?xml version="1.0" encoding="utf-8"?>
<comments xmlns="http://schemas.openxmlformats.org/spreadsheetml/2006/main">
  <authors>
    <author>Cricia Marisol Cañas</author>
    <author>rlemus</author>
    <author>Crissia Marisol Cañas</author>
    <author>Cricia Cañas</author>
  </authors>
  <commentList>
    <comment ref="C16" authorId="0" shapeId="0">
      <text>
        <r>
          <rPr>
            <sz val="9"/>
            <color indexed="81"/>
            <rFont val="Tahoma"/>
            <family val="2"/>
          </rPr>
          <t xml:space="preserve">Si esta columna le aparece en color rojo es porque los procesos inactivos al inicio del mes son mayores que lo que ésta reflejado como procesos inactivos.
</t>
        </r>
      </text>
    </comment>
    <comment ref="G16" authorId="1" shapeId="0">
      <text>
        <r>
          <rPr>
            <b/>
            <sz val="8"/>
            <color indexed="81"/>
            <rFont val="Tahoma"/>
            <family val="2"/>
          </rPr>
          <t>CONCEPTO:</t>
        </r>
        <r>
          <rPr>
            <sz val="8"/>
            <color indexed="81"/>
            <rFont val="Tahoma"/>
            <family val="2"/>
          </rPr>
          <t xml:space="preserve"> Son los expedientes o causas terminadas mediante una resolución final, que por resolución del Tribunal Superior, Juzgado o Tribunal de igual jerarquía, se ordena nuevamente el conocimiento del asunto sometido a consideración del Juez</t>
        </r>
      </text>
    </comment>
    <comment ref="H16" authorId="2" shapeId="0">
      <text>
        <r>
          <rPr>
            <sz val="9"/>
            <color indexed="81"/>
            <rFont val="Tahoma"/>
            <family val="2"/>
          </rPr>
          <t>Suma las otras formas por Expediente sin tomarlo encuenta como una forma de Terminación del expediente, pero disminuyendo los inventarios.</t>
        </r>
      </text>
    </comment>
    <comment ref="I16" authorId="3" shapeId="0">
      <text>
        <r>
          <rPr>
            <b/>
            <sz val="8"/>
            <color indexed="81"/>
            <rFont val="Tahoma"/>
            <family val="2"/>
          </rPr>
          <t xml:space="preserve">EXPEDIENTES FENECIDOS O RESUELTOS:
</t>
        </r>
        <r>
          <rPr>
            <sz val="8"/>
            <color indexed="81"/>
            <rFont val="Tahoma"/>
            <family val="2"/>
          </rPr>
          <t xml:space="preserve">Son todos aquellos expedientes  en el que se ha dictado una sentencia definitiva, auto definitivo o resolución que le pone fin al proceso, aún cuando no éste firme.- 
 Se entenderá por sentencia (Sentencia o Autos definitivos) la decisión legítima de un juez sobre la causa controvertida en su tribunal; resolución definitiva con la que se concluye un juicio por determinada instancia jurisdiccional; y auto o resolución, el decreto judicial dictado en alguna causa, que signifique el término judicial de dicha proceso o diligencia.
</t>
        </r>
        <r>
          <rPr>
            <b/>
            <sz val="8"/>
            <color indexed="81"/>
            <rFont val="Tahoma"/>
            <family val="2"/>
          </rPr>
          <t xml:space="preserve">NOTA: </t>
        </r>
        <r>
          <rPr>
            <sz val="8"/>
            <color indexed="81"/>
            <rFont val="Tahoma"/>
            <family val="2"/>
          </rPr>
          <t xml:space="preserve">
Para que los datos aparezcan en ésta columna, recuerde que primero deberá llenar el detalle de los cuadros del Literal </t>
        </r>
        <r>
          <rPr>
            <b/>
            <sz val="8"/>
            <color indexed="81"/>
            <rFont val="Tahoma"/>
            <family val="2"/>
          </rPr>
          <t>B</t>
        </r>
        <r>
          <rPr>
            <sz val="8"/>
            <color indexed="81"/>
            <rFont val="Tahoma"/>
            <family val="2"/>
          </rPr>
          <t xml:space="preserve">. </t>
        </r>
        <r>
          <rPr>
            <b/>
            <sz val="8"/>
            <color indexed="81"/>
            <rFont val="Tahoma"/>
            <family val="2"/>
          </rPr>
          <t>Detalle de Expedientes en Materia Penal</t>
        </r>
        <r>
          <rPr>
            <sz val="8"/>
            <color indexed="81"/>
            <rFont val="Tahoma"/>
            <family val="2"/>
          </rPr>
          <t xml:space="preserve"> y automáticamente se le irán llenado las celdas respectivas.</t>
        </r>
      </text>
    </comment>
    <comment ref="J16" authorId="3" shapeId="0">
      <text>
        <r>
          <rPr>
            <b/>
            <sz val="8"/>
            <color indexed="81"/>
            <rFont val="Tahoma"/>
            <family val="2"/>
          </rPr>
          <t xml:space="preserve">EXPEDIENTES EN TRÁMITE AL FINAL: 
</t>
        </r>
        <r>
          <rPr>
            <sz val="8"/>
            <color indexed="81"/>
            <rFont val="Tahoma"/>
            <family val="2"/>
          </rPr>
          <t>Son todos aquellos Expedientes pendientes, activos,  circulantes e Inactivos, formados por todos aquellos casos que el final de un período están a la espera de una resolución, sentencia u otro tipo de auto, que le ponga fin al caso.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Recuerde : </t>
        </r>
        <r>
          <rPr>
            <sz val="8"/>
            <color indexed="81"/>
            <rFont val="Tahoma"/>
            <family val="2"/>
          </rPr>
          <t>éste dato es la suma de los juicios inactivos más los pendientes de Audiencia y por lo tanto no puede ser menor que el total de los Inactivos acumulado al final del mes.
1- Cuando le queda</t>
        </r>
        <r>
          <rPr>
            <b/>
            <sz val="8"/>
            <color indexed="81"/>
            <rFont val="Tahoma"/>
            <family val="2"/>
          </rPr>
          <t xml:space="preserve"> IGUAL </t>
        </r>
        <r>
          <rPr>
            <sz val="8"/>
            <color indexed="81"/>
            <rFont val="Tahoma"/>
            <family val="2"/>
          </rPr>
          <t>es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porque no quedó ningún Expediente sin celebración de audiencia.
2- Cuando es </t>
        </r>
        <r>
          <rPr>
            <b/>
            <sz val="8"/>
            <color indexed="81"/>
            <rFont val="Tahoma"/>
            <family val="2"/>
          </rPr>
          <t xml:space="preserve">MAYOR </t>
        </r>
        <r>
          <rPr>
            <sz val="8"/>
            <color indexed="81"/>
            <rFont val="Tahoma"/>
            <family val="2"/>
          </rPr>
          <t xml:space="preserve">es porque quedó pendiente algún expediente pendiente de audiencia. Puede comprobarlo en el libro de entrada.
</t>
        </r>
        <r>
          <rPr>
            <b/>
            <u/>
            <sz val="8"/>
            <color indexed="81"/>
            <rFont val="Tahoma"/>
            <family val="2"/>
          </rPr>
          <t>Advertencia:</t>
        </r>
        <r>
          <rPr>
            <sz val="8"/>
            <color indexed="81"/>
            <rFont val="Tahoma"/>
            <family val="2"/>
          </rPr>
          <t xml:space="preserve">
Si la casilla le cambia al color significa:
</t>
        </r>
        <r>
          <rPr>
            <b/>
            <sz val="8"/>
            <color indexed="81"/>
            <rFont val="Tahoma"/>
            <family val="2"/>
          </rPr>
          <t xml:space="preserve">
1. ROJO INTENSO</t>
        </r>
        <r>
          <rPr>
            <sz val="8"/>
            <color indexed="81"/>
            <rFont val="Tahoma"/>
            <family val="2"/>
          </rPr>
          <t xml:space="preserve">: es porque el dato calculado en Trámite al Final es menor que el Total de los Inactivos acumulados al Final del Mes.  (Total Literal B acumulados al Final del Mes).
</t>
        </r>
        <r>
          <rPr>
            <b/>
            <sz val="8"/>
            <color indexed="81"/>
            <rFont val="Tahoma"/>
            <family val="2"/>
          </rPr>
          <t xml:space="preserve">
2.- MORADO INTENSO:</t>
        </r>
        <r>
          <rPr>
            <sz val="8"/>
            <color indexed="81"/>
            <rFont val="Tahoma"/>
            <family val="2"/>
          </rPr>
          <t xml:space="preserve"> es porque el dato calculado en Trámite al Final es negativo</t>
        </r>
      </text>
    </comment>
    <comment ref="G20" authorId="1" shapeId="0">
      <text>
        <r>
          <rPr>
            <sz val="8"/>
            <color indexed="81"/>
            <rFont val="Tahoma"/>
            <family val="2"/>
          </rPr>
          <t>En esta casilla se colocarán todos aquellos procesos inactivos en plazo conciliatorio o suspensiones condicionales que se dicten en el mes, según el caso</t>
        </r>
      </text>
    </comment>
    <comment ref="H20" authorId="1" shapeId="0">
      <text>
        <r>
          <rPr>
            <sz val="8"/>
            <color indexed="81"/>
            <rFont val="Tahoma"/>
            <family val="2"/>
          </rPr>
          <t>Estas revocatorias se descontarán de los Procesos Inactivos que se traén al inicio del mes; pero NO se contabiliza como proceso fenecido.</t>
        </r>
      </text>
    </comment>
    <comment ref="I21" authorId="1" shapeId="0">
      <text>
        <r>
          <rPr>
            <b/>
            <sz val="8"/>
            <color indexed="81"/>
            <rFont val="Tahoma"/>
            <family val="2"/>
          </rPr>
          <t xml:space="preserve">Si la casilla es de color rojo, verifique el número no está correcto
</t>
        </r>
      </text>
    </comment>
    <comment ref="I22" authorId="1" shapeId="0">
      <text>
        <r>
          <rPr>
            <b/>
            <sz val="8"/>
            <color indexed="81"/>
            <rFont val="Tahoma"/>
            <family val="2"/>
          </rPr>
          <t xml:space="preserve">¡Advertencia !
</t>
        </r>
        <r>
          <rPr>
            <sz val="8"/>
            <color indexed="81"/>
            <rFont val="Tahoma"/>
            <family val="2"/>
          </rPr>
          <t xml:space="preserve">Si la casilla se le vuelve color amarillo significa que posee más expedientes inactivos en Rebeldia que cantidad de imputados en ese estado. 
</t>
        </r>
        <r>
          <rPr>
            <b/>
            <sz val="8"/>
            <color indexed="81"/>
            <rFont val="Tahoma"/>
            <family val="2"/>
          </rPr>
          <t>Recuerde</t>
        </r>
        <r>
          <rPr>
            <sz val="8"/>
            <color indexed="81"/>
            <rFont val="Tahoma"/>
            <family val="2"/>
          </rPr>
          <t>: que pueden ser igual o menor, pero nunca mayor.
Favor, verifique el cuadro B.1.1.</t>
        </r>
      </text>
    </comment>
    <comment ref="I23" authorId="1" shapeId="0">
      <text>
        <r>
          <rPr>
            <b/>
            <sz val="8"/>
            <color indexed="81"/>
            <rFont val="Tahoma"/>
            <family val="2"/>
          </rPr>
          <t xml:space="preserve">¡Advertencia! Si cambia de color
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Recuerde :</t>
        </r>
        <r>
          <rPr>
            <sz val="8"/>
            <color indexed="81"/>
            <rFont val="Tahoma"/>
            <family val="2"/>
          </rPr>
          <t xml:space="preserve"> éste dato es la suma de los juicios inactivos, por lo tanto no puede ser mayor que el total de los Procesos en Trámite.
1- Cuando le queda IGUAL es porque no quedó ningún Expediente sin celebración de audiencia.
2- Cuando es MENOR, es porque quedó pendiente algún expediente pendiente de audiencia. Puede comprobarlo en el libro de entrada.
</t>
        </r>
      </text>
    </comment>
    <comment ref="C25" authorId="1" shapeId="0">
      <text>
        <r>
          <rPr>
            <b/>
            <sz val="8"/>
            <color indexed="81"/>
            <rFont val="Tahoma"/>
            <family val="2"/>
          </rPr>
          <t xml:space="preserve">¡Advertencia !
</t>
        </r>
        <r>
          <rPr>
            <sz val="8"/>
            <color indexed="81"/>
            <rFont val="Tahoma"/>
            <family val="2"/>
          </rPr>
          <t xml:space="preserve">Si la casilla se le vuelve color amarillo significa que posee más expedientes inactivos en Rebeldia que cantidad de imputados en ese estado. 
</t>
        </r>
        <r>
          <rPr>
            <b/>
            <sz val="8"/>
            <color indexed="81"/>
            <rFont val="Tahoma"/>
            <family val="2"/>
          </rPr>
          <t>Recuerde</t>
        </r>
        <r>
          <rPr>
            <sz val="8"/>
            <color indexed="81"/>
            <rFont val="Tahoma"/>
            <family val="2"/>
          </rPr>
          <t>: que pueden ser igual o mayor, pero nunca menor.
Favor, verifique el cuadro B</t>
        </r>
      </text>
    </comment>
    <comment ref="I25" authorId="1" shapeId="0">
      <text>
        <r>
          <rPr>
            <b/>
            <sz val="8"/>
            <color indexed="81"/>
            <rFont val="Tahoma"/>
            <family val="2"/>
          </rPr>
          <t xml:space="preserve">¡Advertencia !
</t>
        </r>
        <r>
          <rPr>
            <sz val="8"/>
            <color indexed="81"/>
            <rFont val="Tahoma"/>
            <family val="2"/>
          </rPr>
          <t xml:space="preserve">Si la casilla se le vuelve color amarillo significa que posee más expedientes inactivos en Rebeldia que cantidad de imputados en ese estado. 
</t>
        </r>
        <r>
          <rPr>
            <b/>
            <sz val="8"/>
            <color indexed="81"/>
            <rFont val="Tahoma"/>
            <family val="2"/>
          </rPr>
          <t>Recuerde</t>
        </r>
        <r>
          <rPr>
            <sz val="8"/>
            <color indexed="81"/>
            <rFont val="Tahoma"/>
            <family val="2"/>
          </rPr>
          <t>: que pueden ser igual o mayor, pero nunca menor.
Favor, verifique el cuadro B</t>
        </r>
      </text>
    </comment>
    <comment ref="I27" authorId="1" shapeId="0">
      <text>
        <r>
          <rPr>
            <sz val="8"/>
            <color indexed="81"/>
            <rFont val="Tahoma"/>
            <family val="2"/>
          </rPr>
          <t xml:space="preserve">Si la casilla es de color rojo, verifique el número no está correcto
</t>
        </r>
      </text>
    </comment>
    <comment ref="F44" authorId="2" shapeId="0">
      <text>
        <r>
          <rPr>
            <sz val="9"/>
            <color indexed="81"/>
            <rFont val="Tahoma"/>
            <family val="2"/>
          </rPr>
          <t>Cuando la Víctima solicita que se realice en otro lugar diferente de la sede judicial la V.P.</t>
        </r>
      </text>
    </comment>
    <comment ref="J52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53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54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58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59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0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1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2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8" authorId="2" shapeId="0">
      <text>
        <r>
          <rPr>
            <b/>
            <sz val="9"/>
            <color indexed="81"/>
            <rFont val="Tahoma"/>
            <family val="2"/>
          </rPr>
          <t xml:space="preserve">RPVT: </t>
        </r>
        <r>
          <rPr>
            <sz val="9"/>
            <color indexed="81"/>
            <rFont val="Tahoma"/>
            <family val="2"/>
          </rPr>
          <t>Regimen de Protección de Víctimas</t>
        </r>
      </text>
    </comment>
    <comment ref="F72" authorId="2" shapeId="0">
      <text>
        <r>
          <rPr>
            <b/>
            <sz val="9"/>
            <color indexed="81"/>
            <rFont val="Tahoma"/>
            <family val="2"/>
          </rPr>
          <t>Seguimiento para reparación de la Víctima.</t>
        </r>
      </text>
    </comment>
    <comment ref="A75" authorId="0" shapeId="0">
      <text>
        <r>
          <rPr>
            <b/>
            <sz val="8"/>
            <color indexed="81"/>
            <rFont val="Tahoma"/>
            <family val="2"/>
          </rPr>
          <t xml:space="preserve">Definición: </t>
        </r>
        <r>
          <rPr>
            <sz val="8"/>
            <color indexed="81"/>
            <rFont val="Tahoma"/>
            <family val="2"/>
          </rPr>
          <t>Cuando su propósito son para resolver incidentes, acordar medidas cautelares, definir cuestiones accesorias o resolver nulidades</t>
        </r>
      </text>
    </comment>
    <comment ref="A76" authorId="0" shapeId="0">
      <text>
        <r>
          <rPr>
            <b/>
            <sz val="8"/>
            <color indexed="81"/>
            <rFont val="Tahoma"/>
            <family val="2"/>
          </rPr>
          <t xml:space="preserve">Definición: </t>
        </r>
        <r>
          <rPr>
            <sz val="8"/>
            <color indexed="81"/>
            <rFont val="Tahoma"/>
            <family val="2"/>
          </rPr>
          <t xml:space="preserve">Impulso y Ordenación material del proceso.
</t>
        </r>
      </text>
    </comment>
  </commentList>
</comments>
</file>

<file path=xl/comments10.xml><?xml version="1.0" encoding="utf-8"?>
<comments xmlns="http://schemas.openxmlformats.org/spreadsheetml/2006/main">
  <authors>
    <author>Cricia Marisol Cañas</author>
    <author>rlemus</author>
    <author>Crissia Marisol Cañas</author>
    <author>Cricia Cañas</author>
  </authors>
  <commentList>
    <comment ref="C16" authorId="0" shapeId="0">
      <text>
        <r>
          <rPr>
            <sz val="9"/>
            <color indexed="81"/>
            <rFont val="Tahoma"/>
            <family val="2"/>
          </rPr>
          <t xml:space="preserve">Si esta columna le aparece en color rojo es porque los procesos inactivos al inicio del mes son mayores que lo que ésta reflejado como procesos inactivos.
</t>
        </r>
      </text>
    </comment>
    <comment ref="G16" authorId="1" shapeId="0">
      <text>
        <r>
          <rPr>
            <b/>
            <sz val="8"/>
            <color indexed="81"/>
            <rFont val="Tahoma"/>
            <family val="2"/>
          </rPr>
          <t>CONCEPTO:</t>
        </r>
        <r>
          <rPr>
            <sz val="8"/>
            <color indexed="81"/>
            <rFont val="Tahoma"/>
            <family val="2"/>
          </rPr>
          <t xml:space="preserve"> Son los expedientes o causas terminadas mediante una resolución final, que por resolución del Tribunal Superior, Juzgado o Tribunal de igual jerarquía, se ordena nuevamente el conocimiento del asunto sometido a consideración del Juez</t>
        </r>
      </text>
    </comment>
    <comment ref="H16" authorId="2" shapeId="0">
      <text>
        <r>
          <rPr>
            <sz val="9"/>
            <color indexed="81"/>
            <rFont val="Tahoma"/>
            <family val="2"/>
          </rPr>
          <t>Suma las otras formas por Expediente sin tomarlo encuenta como una forma de Terminación del expediente, pero disminuyendo los inventarios.</t>
        </r>
      </text>
    </comment>
    <comment ref="I16" authorId="3" shapeId="0">
      <text>
        <r>
          <rPr>
            <b/>
            <sz val="8"/>
            <color indexed="81"/>
            <rFont val="Tahoma"/>
            <family val="2"/>
          </rPr>
          <t xml:space="preserve">EXPEDIENTES FENECIDOS O RESUELTOS:
</t>
        </r>
        <r>
          <rPr>
            <sz val="8"/>
            <color indexed="81"/>
            <rFont val="Tahoma"/>
            <family val="2"/>
          </rPr>
          <t xml:space="preserve">Son todos aquellos expedientes  en el que se ha dictado una sentencia definitiva, auto definitivo o resolución que le pone fin al proceso, aún cuando no éste firme.- 
 Se entenderá por sentencia (Sentencia o Autos definitivos) la decisión legítima de un juez sobre la causa controvertida en su tribunal; resolución definitiva con la que se concluye un juicio por determinada instancia jurisdiccional; y auto o resolución, el decreto judicial dictado en alguna causa, que signifique el término judicial de dicha proceso o diligencia.
</t>
        </r>
        <r>
          <rPr>
            <b/>
            <sz val="8"/>
            <color indexed="81"/>
            <rFont val="Tahoma"/>
            <family val="2"/>
          </rPr>
          <t xml:space="preserve">NOTA: </t>
        </r>
        <r>
          <rPr>
            <sz val="8"/>
            <color indexed="81"/>
            <rFont val="Tahoma"/>
            <family val="2"/>
          </rPr>
          <t xml:space="preserve">
Para que los datos aparezcan en ésta columna, recuerde que primero deberá llenar el detalle de los cuadros del Literal </t>
        </r>
        <r>
          <rPr>
            <b/>
            <sz val="8"/>
            <color indexed="81"/>
            <rFont val="Tahoma"/>
            <family val="2"/>
          </rPr>
          <t>B</t>
        </r>
        <r>
          <rPr>
            <sz val="8"/>
            <color indexed="81"/>
            <rFont val="Tahoma"/>
            <family val="2"/>
          </rPr>
          <t xml:space="preserve">. </t>
        </r>
        <r>
          <rPr>
            <b/>
            <sz val="8"/>
            <color indexed="81"/>
            <rFont val="Tahoma"/>
            <family val="2"/>
          </rPr>
          <t>Detalle de Expedientes en Materia Penal</t>
        </r>
        <r>
          <rPr>
            <sz val="8"/>
            <color indexed="81"/>
            <rFont val="Tahoma"/>
            <family val="2"/>
          </rPr>
          <t xml:space="preserve"> y automáticamente se le irán llenado las celdas respectivas.</t>
        </r>
      </text>
    </comment>
    <comment ref="J16" authorId="3" shapeId="0">
      <text>
        <r>
          <rPr>
            <b/>
            <sz val="8"/>
            <color indexed="81"/>
            <rFont val="Tahoma"/>
            <family val="2"/>
          </rPr>
          <t xml:space="preserve">EXPEDIENTES EN TRÁMITE AL FINAL: 
</t>
        </r>
        <r>
          <rPr>
            <sz val="8"/>
            <color indexed="81"/>
            <rFont val="Tahoma"/>
            <family val="2"/>
          </rPr>
          <t>Son todos aquellos Expedientes pendientes, activos,  circulantes e Inactivos, formados por todos aquellos casos que el final de un período están a la espera de una resolución, sentencia u otro tipo de auto, que le ponga fin al caso.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Recuerde : </t>
        </r>
        <r>
          <rPr>
            <sz val="8"/>
            <color indexed="81"/>
            <rFont val="Tahoma"/>
            <family val="2"/>
          </rPr>
          <t>éste dato es la suma de los juicios inactivos más los pendientes de Audiencia y por lo tanto no puede ser menor que el total de los Inactivos acumulado al final del mes.
1- Cuando le queda</t>
        </r>
        <r>
          <rPr>
            <b/>
            <sz val="8"/>
            <color indexed="81"/>
            <rFont val="Tahoma"/>
            <family val="2"/>
          </rPr>
          <t xml:space="preserve"> IGUAL </t>
        </r>
        <r>
          <rPr>
            <sz val="8"/>
            <color indexed="81"/>
            <rFont val="Tahoma"/>
            <family val="2"/>
          </rPr>
          <t>es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porque no quedó ningún Expediente sin celebración de audiencia.
2- Cuando es </t>
        </r>
        <r>
          <rPr>
            <b/>
            <sz val="8"/>
            <color indexed="81"/>
            <rFont val="Tahoma"/>
            <family val="2"/>
          </rPr>
          <t xml:space="preserve">MAYOR </t>
        </r>
        <r>
          <rPr>
            <sz val="8"/>
            <color indexed="81"/>
            <rFont val="Tahoma"/>
            <family val="2"/>
          </rPr>
          <t xml:space="preserve">es porque quedó pendiente algún expediente pendiente de audiencia. Puede comprobarlo en el libro de entrada.
</t>
        </r>
        <r>
          <rPr>
            <b/>
            <u/>
            <sz val="8"/>
            <color indexed="81"/>
            <rFont val="Tahoma"/>
            <family val="2"/>
          </rPr>
          <t>Advertencia:</t>
        </r>
        <r>
          <rPr>
            <sz val="8"/>
            <color indexed="81"/>
            <rFont val="Tahoma"/>
            <family val="2"/>
          </rPr>
          <t xml:space="preserve">
Si la casilla le cambia al color significa:
</t>
        </r>
        <r>
          <rPr>
            <b/>
            <sz val="8"/>
            <color indexed="81"/>
            <rFont val="Tahoma"/>
            <family val="2"/>
          </rPr>
          <t xml:space="preserve">
1. ROJO INTENSO</t>
        </r>
        <r>
          <rPr>
            <sz val="8"/>
            <color indexed="81"/>
            <rFont val="Tahoma"/>
            <family val="2"/>
          </rPr>
          <t xml:space="preserve">: es porque el dato calculado en Trámite al Final es menor que el Total de los Inactivos acumulados al Final del Mes.  (Total Literal B acumulados al Final del Mes).
</t>
        </r>
        <r>
          <rPr>
            <b/>
            <sz val="8"/>
            <color indexed="81"/>
            <rFont val="Tahoma"/>
            <family val="2"/>
          </rPr>
          <t xml:space="preserve">
2.- MORADO INTENSO:</t>
        </r>
        <r>
          <rPr>
            <sz val="8"/>
            <color indexed="81"/>
            <rFont val="Tahoma"/>
            <family val="2"/>
          </rPr>
          <t xml:space="preserve"> es porque el dato calculado en Trámite al Final es negativo</t>
        </r>
      </text>
    </comment>
    <comment ref="G20" authorId="1" shapeId="0">
      <text>
        <r>
          <rPr>
            <sz val="8"/>
            <color indexed="81"/>
            <rFont val="Tahoma"/>
            <family val="2"/>
          </rPr>
          <t>En esta casilla se colocarán todos aquellos procesos inactivos en plazo conciliatorio o suspensiones condicionales que se dicten en el mes, según el caso</t>
        </r>
      </text>
    </comment>
    <comment ref="H20" authorId="1" shapeId="0">
      <text>
        <r>
          <rPr>
            <sz val="8"/>
            <color indexed="81"/>
            <rFont val="Tahoma"/>
            <family val="2"/>
          </rPr>
          <t>Estas revocatorias se descontarán de los Procesos Inactivos que se traén al inicio del mes; pero NO se contabiliza como proceso fenecido.</t>
        </r>
      </text>
    </comment>
    <comment ref="I21" authorId="1" shapeId="0">
      <text>
        <r>
          <rPr>
            <b/>
            <sz val="8"/>
            <color indexed="81"/>
            <rFont val="Tahoma"/>
            <family val="2"/>
          </rPr>
          <t xml:space="preserve">Si la casilla es de color rojo, verifique el número no está correcto
</t>
        </r>
      </text>
    </comment>
    <comment ref="I22" authorId="1" shapeId="0">
      <text>
        <r>
          <rPr>
            <b/>
            <sz val="8"/>
            <color indexed="81"/>
            <rFont val="Tahoma"/>
            <family val="2"/>
          </rPr>
          <t xml:space="preserve">¡Advertencia !
</t>
        </r>
        <r>
          <rPr>
            <sz val="8"/>
            <color indexed="81"/>
            <rFont val="Tahoma"/>
            <family val="2"/>
          </rPr>
          <t xml:space="preserve">Si la casilla se le vuelve color amarillo significa que posee más expedientes inactivos en Rebeldia que cantidad de imputados en ese estado. 
</t>
        </r>
        <r>
          <rPr>
            <b/>
            <sz val="8"/>
            <color indexed="81"/>
            <rFont val="Tahoma"/>
            <family val="2"/>
          </rPr>
          <t>Recuerde</t>
        </r>
        <r>
          <rPr>
            <sz val="8"/>
            <color indexed="81"/>
            <rFont val="Tahoma"/>
            <family val="2"/>
          </rPr>
          <t>: que pueden ser igual o menor, pero nunca mayor.
Favor, verifique el cuadro B.1.1.</t>
        </r>
      </text>
    </comment>
    <comment ref="I23" authorId="1" shapeId="0">
      <text>
        <r>
          <rPr>
            <b/>
            <sz val="8"/>
            <color indexed="81"/>
            <rFont val="Tahoma"/>
            <family val="2"/>
          </rPr>
          <t xml:space="preserve">¡Advertencia! Si cambia de color
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Recuerde :</t>
        </r>
        <r>
          <rPr>
            <sz val="8"/>
            <color indexed="81"/>
            <rFont val="Tahoma"/>
            <family val="2"/>
          </rPr>
          <t xml:space="preserve"> éste dato es la suma de los juicios inactivos, por lo tanto no puede ser mayor que el total de los Procesos en Trámite.
1- Cuando le queda IGUAL es porque no quedó ningún Expediente sin celebración de audiencia.
2- Cuando es MENOR, es porque quedó pendiente algún expediente pendiente de audiencia. Puede comprobarlo en el libro de entrada.
</t>
        </r>
      </text>
    </comment>
    <comment ref="C25" authorId="1" shapeId="0">
      <text>
        <r>
          <rPr>
            <b/>
            <sz val="8"/>
            <color indexed="81"/>
            <rFont val="Tahoma"/>
            <family val="2"/>
          </rPr>
          <t xml:space="preserve">¡Advertencia !
</t>
        </r>
        <r>
          <rPr>
            <sz val="8"/>
            <color indexed="81"/>
            <rFont val="Tahoma"/>
            <family val="2"/>
          </rPr>
          <t xml:space="preserve">Si la casilla se le vuelve color amarillo significa que posee más expedientes inactivos en Rebeldia que cantidad de imputados en ese estado. 
</t>
        </r>
        <r>
          <rPr>
            <b/>
            <sz val="8"/>
            <color indexed="81"/>
            <rFont val="Tahoma"/>
            <family val="2"/>
          </rPr>
          <t>Recuerde</t>
        </r>
        <r>
          <rPr>
            <sz val="8"/>
            <color indexed="81"/>
            <rFont val="Tahoma"/>
            <family val="2"/>
          </rPr>
          <t>: que pueden ser igual o mayor, pero nunca menor.
Favor, verifique el cuadro B</t>
        </r>
      </text>
    </comment>
    <comment ref="I25" authorId="1" shapeId="0">
      <text>
        <r>
          <rPr>
            <b/>
            <sz val="8"/>
            <color indexed="81"/>
            <rFont val="Tahoma"/>
            <family val="2"/>
          </rPr>
          <t xml:space="preserve">¡Advertencia !
</t>
        </r>
        <r>
          <rPr>
            <sz val="8"/>
            <color indexed="81"/>
            <rFont val="Tahoma"/>
            <family val="2"/>
          </rPr>
          <t xml:space="preserve">Si la casilla se le vuelve color amarillo significa que posee más expedientes inactivos en Rebeldia que cantidad de imputados en ese estado. 
</t>
        </r>
        <r>
          <rPr>
            <b/>
            <sz val="8"/>
            <color indexed="81"/>
            <rFont val="Tahoma"/>
            <family val="2"/>
          </rPr>
          <t>Recuerde</t>
        </r>
        <r>
          <rPr>
            <sz val="8"/>
            <color indexed="81"/>
            <rFont val="Tahoma"/>
            <family val="2"/>
          </rPr>
          <t>: que pueden ser igual o mayor, pero nunca menor.
Favor, verifique el cuadro B</t>
        </r>
      </text>
    </comment>
    <comment ref="I27" authorId="1" shapeId="0">
      <text>
        <r>
          <rPr>
            <sz val="8"/>
            <color indexed="81"/>
            <rFont val="Tahoma"/>
            <family val="2"/>
          </rPr>
          <t xml:space="preserve">Si la casilla es de color rojo, verifique el número no está correcto
</t>
        </r>
      </text>
    </comment>
    <comment ref="F44" authorId="2" shapeId="0">
      <text>
        <r>
          <rPr>
            <sz val="9"/>
            <color indexed="81"/>
            <rFont val="Tahoma"/>
            <family val="2"/>
          </rPr>
          <t>Cuando la Víctima solicita que se realice en otro lugar diferente de la sede judicial la V.P.</t>
        </r>
      </text>
    </comment>
    <comment ref="J52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53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54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58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59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0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1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2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8" authorId="2" shapeId="0">
      <text>
        <r>
          <rPr>
            <b/>
            <sz val="9"/>
            <color indexed="81"/>
            <rFont val="Tahoma"/>
            <family val="2"/>
          </rPr>
          <t xml:space="preserve">RPVT: </t>
        </r>
        <r>
          <rPr>
            <sz val="9"/>
            <color indexed="81"/>
            <rFont val="Tahoma"/>
            <family val="2"/>
          </rPr>
          <t>Regimen de Protección de Víctimas</t>
        </r>
      </text>
    </comment>
    <comment ref="F72" authorId="2" shapeId="0">
      <text>
        <r>
          <rPr>
            <b/>
            <sz val="9"/>
            <color indexed="81"/>
            <rFont val="Tahoma"/>
            <family val="2"/>
          </rPr>
          <t>Seguimiento para reparación de la Víctima.</t>
        </r>
      </text>
    </comment>
    <comment ref="A75" authorId="0" shapeId="0">
      <text>
        <r>
          <rPr>
            <b/>
            <sz val="8"/>
            <color indexed="81"/>
            <rFont val="Tahoma"/>
            <family val="2"/>
          </rPr>
          <t xml:space="preserve">Definición: </t>
        </r>
        <r>
          <rPr>
            <sz val="8"/>
            <color indexed="81"/>
            <rFont val="Tahoma"/>
            <family val="2"/>
          </rPr>
          <t>Cuando su propósito son para resolver incidentes, acordar medidas cautelares, definir cuestiones accesorias o resolver nulidades</t>
        </r>
      </text>
    </comment>
    <comment ref="A76" authorId="0" shapeId="0">
      <text>
        <r>
          <rPr>
            <b/>
            <sz val="8"/>
            <color indexed="81"/>
            <rFont val="Tahoma"/>
            <family val="2"/>
          </rPr>
          <t xml:space="preserve">Definición: </t>
        </r>
        <r>
          <rPr>
            <sz val="8"/>
            <color indexed="81"/>
            <rFont val="Tahoma"/>
            <family val="2"/>
          </rPr>
          <t xml:space="preserve">Impulso y Ordenación material del proceso.
</t>
        </r>
      </text>
    </comment>
  </commentList>
</comments>
</file>

<file path=xl/comments11.xml><?xml version="1.0" encoding="utf-8"?>
<comments xmlns="http://schemas.openxmlformats.org/spreadsheetml/2006/main">
  <authors>
    <author>Cricia Marisol Cañas</author>
    <author>rlemus</author>
    <author>Crissia Marisol Cañas</author>
    <author>Cricia Cañas</author>
  </authors>
  <commentList>
    <comment ref="C16" authorId="0" shapeId="0">
      <text>
        <r>
          <rPr>
            <sz val="9"/>
            <color indexed="81"/>
            <rFont val="Tahoma"/>
            <family val="2"/>
          </rPr>
          <t xml:space="preserve">Si esta columna le aparece en color rojo es porque los procesos inactivos al inicio del mes son mayores que lo que ésta reflejado como procesos inactivos.
</t>
        </r>
      </text>
    </comment>
    <comment ref="G16" authorId="1" shapeId="0">
      <text>
        <r>
          <rPr>
            <b/>
            <sz val="8"/>
            <color indexed="81"/>
            <rFont val="Tahoma"/>
            <family val="2"/>
          </rPr>
          <t>CONCEPTO:</t>
        </r>
        <r>
          <rPr>
            <sz val="8"/>
            <color indexed="81"/>
            <rFont val="Tahoma"/>
            <family val="2"/>
          </rPr>
          <t xml:space="preserve"> Son los expedientes o causas terminadas mediante una resolución final, que por resolución del Tribunal Superior, Juzgado o Tribunal de igual jerarquía, se ordena nuevamente el conocimiento del asunto sometido a consideración del Juez</t>
        </r>
      </text>
    </comment>
    <comment ref="H16" authorId="2" shapeId="0">
      <text>
        <r>
          <rPr>
            <sz val="9"/>
            <color indexed="81"/>
            <rFont val="Tahoma"/>
            <family val="2"/>
          </rPr>
          <t>Suma las otras formas por Expediente sin tomarlo encuenta como una forma de Terminación del expediente, pero disminuyendo los inventarios.</t>
        </r>
      </text>
    </comment>
    <comment ref="I16" authorId="3" shapeId="0">
      <text>
        <r>
          <rPr>
            <b/>
            <sz val="8"/>
            <color indexed="81"/>
            <rFont val="Tahoma"/>
            <family val="2"/>
          </rPr>
          <t xml:space="preserve">EXPEDIENTES FENECIDOS O RESUELTOS:
</t>
        </r>
        <r>
          <rPr>
            <sz val="8"/>
            <color indexed="81"/>
            <rFont val="Tahoma"/>
            <family val="2"/>
          </rPr>
          <t xml:space="preserve">Son todos aquellos expedientes  en el que se ha dictado una sentencia definitiva, auto definitivo o resolución que le pone fin al proceso, aún cuando no éste firme.- 
 Se entenderá por sentencia (Sentencia o Autos definitivos) la decisión legítima de un juez sobre la causa controvertida en su tribunal; resolución definitiva con la que se concluye un juicio por determinada instancia jurisdiccional; y auto o resolución, el decreto judicial dictado en alguna causa, que signifique el término judicial de dicha proceso o diligencia.
</t>
        </r>
        <r>
          <rPr>
            <b/>
            <sz val="8"/>
            <color indexed="81"/>
            <rFont val="Tahoma"/>
            <family val="2"/>
          </rPr>
          <t xml:space="preserve">NOTA: </t>
        </r>
        <r>
          <rPr>
            <sz val="8"/>
            <color indexed="81"/>
            <rFont val="Tahoma"/>
            <family val="2"/>
          </rPr>
          <t xml:space="preserve">
Para que los datos aparezcan en ésta columna, recuerde que primero deberá llenar el detalle de los cuadros del Literal </t>
        </r>
        <r>
          <rPr>
            <b/>
            <sz val="8"/>
            <color indexed="81"/>
            <rFont val="Tahoma"/>
            <family val="2"/>
          </rPr>
          <t>B</t>
        </r>
        <r>
          <rPr>
            <sz val="8"/>
            <color indexed="81"/>
            <rFont val="Tahoma"/>
            <family val="2"/>
          </rPr>
          <t xml:space="preserve">. </t>
        </r>
        <r>
          <rPr>
            <b/>
            <sz val="8"/>
            <color indexed="81"/>
            <rFont val="Tahoma"/>
            <family val="2"/>
          </rPr>
          <t>Detalle de Expedientes en Materia Penal</t>
        </r>
        <r>
          <rPr>
            <sz val="8"/>
            <color indexed="81"/>
            <rFont val="Tahoma"/>
            <family val="2"/>
          </rPr>
          <t xml:space="preserve"> y automáticamente se le irán llenado las celdas respectivas.</t>
        </r>
      </text>
    </comment>
    <comment ref="J16" authorId="3" shapeId="0">
      <text>
        <r>
          <rPr>
            <b/>
            <sz val="8"/>
            <color indexed="81"/>
            <rFont val="Tahoma"/>
            <family val="2"/>
          </rPr>
          <t xml:space="preserve">EXPEDIENTES EN TRÁMITE AL FINAL: 
</t>
        </r>
        <r>
          <rPr>
            <sz val="8"/>
            <color indexed="81"/>
            <rFont val="Tahoma"/>
            <family val="2"/>
          </rPr>
          <t>Son todos aquellos Expedientes pendientes, activos,  circulantes e Inactivos, formados por todos aquellos casos que el final de un período están a la espera de una resolución, sentencia u otro tipo de auto, que le ponga fin al caso.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Recuerde : </t>
        </r>
        <r>
          <rPr>
            <sz val="8"/>
            <color indexed="81"/>
            <rFont val="Tahoma"/>
            <family val="2"/>
          </rPr>
          <t>éste dato es la suma de los juicios inactivos más los pendientes de Audiencia y por lo tanto no puede ser menor que el total de los Inactivos acumulado al final del mes.
1- Cuando le queda</t>
        </r>
        <r>
          <rPr>
            <b/>
            <sz val="8"/>
            <color indexed="81"/>
            <rFont val="Tahoma"/>
            <family val="2"/>
          </rPr>
          <t xml:space="preserve"> IGUAL </t>
        </r>
        <r>
          <rPr>
            <sz val="8"/>
            <color indexed="81"/>
            <rFont val="Tahoma"/>
            <family val="2"/>
          </rPr>
          <t>es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porque no quedó ningún Expediente sin celebración de audiencia.
2- Cuando es </t>
        </r>
        <r>
          <rPr>
            <b/>
            <sz val="8"/>
            <color indexed="81"/>
            <rFont val="Tahoma"/>
            <family val="2"/>
          </rPr>
          <t xml:space="preserve">MAYOR </t>
        </r>
        <r>
          <rPr>
            <sz val="8"/>
            <color indexed="81"/>
            <rFont val="Tahoma"/>
            <family val="2"/>
          </rPr>
          <t xml:space="preserve">es porque quedó pendiente algún expediente pendiente de audiencia. Puede comprobarlo en el libro de entrada.
</t>
        </r>
        <r>
          <rPr>
            <b/>
            <u/>
            <sz val="8"/>
            <color indexed="81"/>
            <rFont val="Tahoma"/>
            <family val="2"/>
          </rPr>
          <t>Advertencia:</t>
        </r>
        <r>
          <rPr>
            <sz val="8"/>
            <color indexed="81"/>
            <rFont val="Tahoma"/>
            <family val="2"/>
          </rPr>
          <t xml:space="preserve">
Si la casilla le cambia al color significa:
</t>
        </r>
        <r>
          <rPr>
            <b/>
            <sz val="8"/>
            <color indexed="81"/>
            <rFont val="Tahoma"/>
            <family val="2"/>
          </rPr>
          <t xml:space="preserve">
1. ROJO INTENSO</t>
        </r>
        <r>
          <rPr>
            <sz val="8"/>
            <color indexed="81"/>
            <rFont val="Tahoma"/>
            <family val="2"/>
          </rPr>
          <t xml:space="preserve">: es porque el dato calculado en Trámite al Final es menor que el Total de los Inactivos acumulados al Final del Mes.  (Total Literal B acumulados al Final del Mes).
</t>
        </r>
        <r>
          <rPr>
            <b/>
            <sz val="8"/>
            <color indexed="81"/>
            <rFont val="Tahoma"/>
            <family val="2"/>
          </rPr>
          <t xml:space="preserve">
2.- MORADO INTENSO:</t>
        </r>
        <r>
          <rPr>
            <sz val="8"/>
            <color indexed="81"/>
            <rFont val="Tahoma"/>
            <family val="2"/>
          </rPr>
          <t xml:space="preserve"> es porque el dato calculado en Trámite al Final es negativo</t>
        </r>
      </text>
    </comment>
    <comment ref="G20" authorId="1" shapeId="0">
      <text>
        <r>
          <rPr>
            <sz val="8"/>
            <color indexed="81"/>
            <rFont val="Tahoma"/>
            <family val="2"/>
          </rPr>
          <t>En esta casilla se colocarán todos aquellos procesos inactivos en plazo conciliatorio o suspensiones condicionales que se dicten en el mes, según el caso</t>
        </r>
      </text>
    </comment>
    <comment ref="H20" authorId="1" shapeId="0">
      <text>
        <r>
          <rPr>
            <sz val="8"/>
            <color indexed="81"/>
            <rFont val="Tahoma"/>
            <family val="2"/>
          </rPr>
          <t>Estas revocatorias se descontarán de los Procesos Inactivos que se traén al inicio del mes; pero NO se contabiliza como proceso fenecido.</t>
        </r>
      </text>
    </comment>
    <comment ref="I21" authorId="1" shapeId="0">
      <text>
        <r>
          <rPr>
            <b/>
            <sz val="8"/>
            <color indexed="81"/>
            <rFont val="Tahoma"/>
            <family val="2"/>
          </rPr>
          <t xml:space="preserve">Si la casilla es de color rojo, verifique el número no está correcto
</t>
        </r>
      </text>
    </comment>
    <comment ref="I22" authorId="1" shapeId="0">
      <text>
        <r>
          <rPr>
            <b/>
            <sz val="8"/>
            <color indexed="81"/>
            <rFont val="Tahoma"/>
            <family val="2"/>
          </rPr>
          <t xml:space="preserve">¡Advertencia !
</t>
        </r>
        <r>
          <rPr>
            <sz val="8"/>
            <color indexed="81"/>
            <rFont val="Tahoma"/>
            <family val="2"/>
          </rPr>
          <t xml:space="preserve">Si la casilla se le vuelve color amarillo significa que posee más expedientes inactivos en Rebeldia que cantidad de imputados en ese estado. 
</t>
        </r>
        <r>
          <rPr>
            <b/>
            <sz val="8"/>
            <color indexed="81"/>
            <rFont val="Tahoma"/>
            <family val="2"/>
          </rPr>
          <t>Recuerde</t>
        </r>
        <r>
          <rPr>
            <sz val="8"/>
            <color indexed="81"/>
            <rFont val="Tahoma"/>
            <family val="2"/>
          </rPr>
          <t>: que pueden ser igual o menor, pero nunca mayor.
Favor, verifique el cuadro B.1.1.</t>
        </r>
      </text>
    </comment>
    <comment ref="I23" authorId="1" shapeId="0">
      <text>
        <r>
          <rPr>
            <b/>
            <sz val="8"/>
            <color indexed="81"/>
            <rFont val="Tahoma"/>
            <family val="2"/>
          </rPr>
          <t xml:space="preserve">¡Advertencia! Si cambia de color
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Recuerde :</t>
        </r>
        <r>
          <rPr>
            <sz val="8"/>
            <color indexed="81"/>
            <rFont val="Tahoma"/>
            <family val="2"/>
          </rPr>
          <t xml:space="preserve"> éste dato es la suma de los juicios inactivos, por lo tanto no puede ser mayor que el total de los Procesos en Trámite.
1- Cuando le queda IGUAL es porque no quedó ningún Expediente sin celebración de audiencia.
2- Cuando es MENOR, es porque quedó pendiente algún expediente pendiente de audiencia. Puede comprobarlo en el libro de entrada.
</t>
        </r>
      </text>
    </comment>
    <comment ref="C25" authorId="1" shapeId="0">
      <text>
        <r>
          <rPr>
            <b/>
            <sz val="8"/>
            <color indexed="81"/>
            <rFont val="Tahoma"/>
            <family val="2"/>
          </rPr>
          <t xml:space="preserve">¡Advertencia !
</t>
        </r>
        <r>
          <rPr>
            <sz val="8"/>
            <color indexed="81"/>
            <rFont val="Tahoma"/>
            <family val="2"/>
          </rPr>
          <t xml:space="preserve">Si la casilla se le vuelve color amarillo significa que posee más expedientes inactivos en Rebeldia que cantidad de imputados en ese estado. 
</t>
        </r>
        <r>
          <rPr>
            <b/>
            <sz val="8"/>
            <color indexed="81"/>
            <rFont val="Tahoma"/>
            <family val="2"/>
          </rPr>
          <t>Recuerde</t>
        </r>
        <r>
          <rPr>
            <sz val="8"/>
            <color indexed="81"/>
            <rFont val="Tahoma"/>
            <family val="2"/>
          </rPr>
          <t>: que pueden ser igual o mayor, pero nunca menor.
Favor, verifique el cuadro B</t>
        </r>
      </text>
    </comment>
    <comment ref="I25" authorId="1" shapeId="0">
      <text>
        <r>
          <rPr>
            <b/>
            <sz val="8"/>
            <color indexed="81"/>
            <rFont val="Tahoma"/>
            <family val="2"/>
          </rPr>
          <t xml:space="preserve">¡Advertencia !
</t>
        </r>
        <r>
          <rPr>
            <sz val="8"/>
            <color indexed="81"/>
            <rFont val="Tahoma"/>
            <family val="2"/>
          </rPr>
          <t xml:space="preserve">Si la casilla se le vuelve color amarillo significa que posee más expedientes inactivos en Rebeldia que cantidad de imputados en ese estado. 
</t>
        </r>
        <r>
          <rPr>
            <b/>
            <sz val="8"/>
            <color indexed="81"/>
            <rFont val="Tahoma"/>
            <family val="2"/>
          </rPr>
          <t>Recuerde</t>
        </r>
        <r>
          <rPr>
            <sz val="8"/>
            <color indexed="81"/>
            <rFont val="Tahoma"/>
            <family val="2"/>
          </rPr>
          <t>: que pueden ser igual o mayor, pero nunca menor.
Favor, verifique el cuadro B</t>
        </r>
      </text>
    </comment>
    <comment ref="I27" authorId="1" shapeId="0">
      <text>
        <r>
          <rPr>
            <sz val="8"/>
            <color indexed="81"/>
            <rFont val="Tahoma"/>
            <family val="2"/>
          </rPr>
          <t xml:space="preserve">Si la casilla es de color rojo, verifique el número no está correcto
</t>
        </r>
      </text>
    </comment>
    <comment ref="F44" authorId="2" shapeId="0">
      <text>
        <r>
          <rPr>
            <sz val="9"/>
            <color indexed="81"/>
            <rFont val="Tahoma"/>
            <family val="2"/>
          </rPr>
          <t>Cuando la Víctima solicita que se realice en otro lugar diferente de la sede judicial la V.P.</t>
        </r>
      </text>
    </comment>
    <comment ref="J52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53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54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58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59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0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1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2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8" authorId="2" shapeId="0">
      <text>
        <r>
          <rPr>
            <b/>
            <sz val="9"/>
            <color indexed="81"/>
            <rFont val="Tahoma"/>
            <family val="2"/>
          </rPr>
          <t xml:space="preserve">RPVT: </t>
        </r>
        <r>
          <rPr>
            <sz val="9"/>
            <color indexed="81"/>
            <rFont val="Tahoma"/>
            <family val="2"/>
          </rPr>
          <t>Regimen de Protección de Víctimas</t>
        </r>
      </text>
    </comment>
    <comment ref="F72" authorId="2" shapeId="0">
      <text>
        <r>
          <rPr>
            <b/>
            <sz val="9"/>
            <color indexed="81"/>
            <rFont val="Tahoma"/>
            <family val="2"/>
          </rPr>
          <t>Seguimiento para reparación de la Víctima.</t>
        </r>
      </text>
    </comment>
    <comment ref="A75" authorId="0" shapeId="0">
      <text>
        <r>
          <rPr>
            <b/>
            <sz val="8"/>
            <color indexed="81"/>
            <rFont val="Tahoma"/>
            <family val="2"/>
          </rPr>
          <t xml:space="preserve">Definición: </t>
        </r>
        <r>
          <rPr>
            <sz val="8"/>
            <color indexed="81"/>
            <rFont val="Tahoma"/>
            <family val="2"/>
          </rPr>
          <t>Cuando su propósito son para resolver incidentes, acordar medidas cautelares, definir cuestiones accesorias o resolver nulidades</t>
        </r>
      </text>
    </comment>
    <comment ref="A76" authorId="0" shapeId="0">
      <text>
        <r>
          <rPr>
            <b/>
            <sz val="8"/>
            <color indexed="81"/>
            <rFont val="Tahoma"/>
            <family val="2"/>
          </rPr>
          <t xml:space="preserve">Definición: </t>
        </r>
        <r>
          <rPr>
            <sz val="8"/>
            <color indexed="81"/>
            <rFont val="Tahoma"/>
            <family val="2"/>
          </rPr>
          <t xml:space="preserve">Impulso y Ordenación material del proceso.
</t>
        </r>
      </text>
    </comment>
  </commentList>
</comments>
</file>

<file path=xl/comments12.xml><?xml version="1.0" encoding="utf-8"?>
<comments xmlns="http://schemas.openxmlformats.org/spreadsheetml/2006/main">
  <authors>
    <author>Cricia Marisol Cañas</author>
    <author>rlemus</author>
    <author>Crissia Marisol Cañas</author>
    <author>Cricia Cañas</author>
  </authors>
  <commentList>
    <comment ref="C16" authorId="0" shapeId="0">
      <text>
        <r>
          <rPr>
            <sz val="9"/>
            <color indexed="81"/>
            <rFont val="Tahoma"/>
            <family val="2"/>
          </rPr>
          <t xml:space="preserve">Si esta columna le aparece en color rojo es porque los procesos inactivos al inicio del mes son mayores que lo que ésta reflejado como procesos inactivos.
</t>
        </r>
      </text>
    </comment>
    <comment ref="G16" authorId="1" shapeId="0">
      <text>
        <r>
          <rPr>
            <b/>
            <sz val="8"/>
            <color indexed="81"/>
            <rFont val="Tahoma"/>
            <family val="2"/>
          </rPr>
          <t>CONCEPTO:</t>
        </r>
        <r>
          <rPr>
            <sz val="8"/>
            <color indexed="81"/>
            <rFont val="Tahoma"/>
            <family val="2"/>
          </rPr>
          <t xml:space="preserve"> Son los expedientes o causas terminadas mediante una resolución final, que por resolución del Tribunal Superior, Juzgado o Tribunal de igual jerarquía, se ordena nuevamente el conocimiento del asunto sometido a consideración del Juez</t>
        </r>
      </text>
    </comment>
    <comment ref="H16" authorId="2" shapeId="0">
      <text>
        <r>
          <rPr>
            <sz val="9"/>
            <color indexed="81"/>
            <rFont val="Tahoma"/>
            <family val="2"/>
          </rPr>
          <t>Suma las otras formas por Expediente sin tomarlo encuenta como una forma de Terminación del expediente, pero disminuyendo los inventarios.</t>
        </r>
      </text>
    </comment>
    <comment ref="I16" authorId="3" shapeId="0">
      <text>
        <r>
          <rPr>
            <b/>
            <sz val="8"/>
            <color indexed="81"/>
            <rFont val="Tahoma"/>
            <family val="2"/>
          </rPr>
          <t xml:space="preserve">EXPEDIENTES FENECIDOS O RESUELTOS:
</t>
        </r>
        <r>
          <rPr>
            <sz val="8"/>
            <color indexed="81"/>
            <rFont val="Tahoma"/>
            <family val="2"/>
          </rPr>
          <t xml:space="preserve">Son todos aquellos expedientes  en el que se ha dictado una sentencia definitiva, auto definitivo o resolución que le pone fin al proceso, aún cuando no éste firme.- 
 Se entenderá por sentencia (Sentencia o Autos definitivos) la decisión legítima de un juez sobre la causa controvertida en su tribunal; resolución definitiva con la que se concluye un juicio por determinada instancia jurisdiccional; y auto o resolución, el decreto judicial dictado en alguna causa, que signifique el término judicial de dicha proceso o diligencia.
</t>
        </r>
        <r>
          <rPr>
            <b/>
            <sz val="8"/>
            <color indexed="81"/>
            <rFont val="Tahoma"/>
            <family val="2"/>
          </rPr>
          <t xml:space="preserve">NOTA: </t>
        </r>
        <r>
          <rPr>
            <sz val="8"/>
            <color indexed="81"/>
            <rFont val="Tahoma"/>
            <family val="2"/>
          </rPr>
          <t xml:space="preserve">
Para que los datos aparezcan en ésta columna, recuerde que primero deberá llenar el detalle de los cuadros del Literal </t>
        </r>
        <r>
          <rPr>
            <b/>
            <sz val="8"/>
            <color indexed="81"/>
            <rFont val="Tahoma"/>
            <family val="2"/>
          </rPr>
          <t>B</t>
        </r>
        <r>
          <rPr>
            <sz val="8"/>
            <color indexed="81"/>
            <rFont val="Tahoma"/>
            <family val="2"/>
          </rPr>
          <t xml:space="preserve">. </t>
        </r>
        <r>
          <rPr>
            <b/>
            <sz val="8"/>
            <color indexed="81"/>
            <rFont val="Tahoma"/>
            <family val="2"/>
          </rPr>
          <t>Detalle de Expedientes en Materia Penal</t>
        </r>
        <r>
          <rPr>
            <sz val="8"/>
            <color indexed="81"/>
            <rFont val="Tahoma"/>
            <family val="2"/>
          </rPr>
          <t xml:space="preserve"> y automáticamente se le irán llenado las celdas respectivas.</t>
        </r>
      </text>
    </comment>
    <comment ref="J16" authorId="3" shapeId="0">
      <text>
        <r>
          <rPr>
            <b/>
            <sz val="8"/>
            <color indexed="81"/>
            <rFont val="Tahoma"/>
            <family val="2"/>
          </rPr>
          <t xml:space="preserve">EXPEDIENTES EN TRÁMITE AL FINAL: 
</t>
        </r>
        <r>
          <rPr>
            <sz val="8"/>
            <color indexed="81"/>
            <rFont val="Tahoma"/>
            <family val="2"/>
          </rPr>
          <t>Son todos aquellos Expedientes pendientes, activos,  circulantes e Inactivos, formados por todos aquellos casos que el final de un período están a la espera de una resolución, sentencia u otro tipo de auto, que le ponga fin al caso.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Recuerde : </t>
        </r>
        <r>
          <rPr>
            <sz val="8"/>
            <color indexed="81"/>
            <rFont val="Tahoma"/>
            <family val="2"/>
          </rPr>
          <t>éste dato es la suma de los juicios inactivos más los pendientes de Audiencia y por lo tanto no puede ser menor que el total de los Inactivos acumulado al final del mes.
1- Cuando le queda</t>
        </r>
        <r>
          <rPr>
            <b/>
            <sz val="8"/>
            <color indexed="81"/>
            <rFont val="Tahoma"/>
            <family val="2"/>
          </rPr>
          <t xml:space="preserve"> IGUAL </t>
        </r>
        <r>
          <rPr>
            <sz val="8"/>
            <color indexed="81"/>
            <rFont val="Tahoma"/>
            <family val="2"/>
          </rPr>
          <t>es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porque no quedó ningún Expediente sin celebración de audiencia.
2- Cuando es </t>
        </r>
        <r>
          <rPr>
            <b/>
            <sz val="8"/>
            <color indexed="81"/>
            <rFont val="Tahoma"/>
            <family val="2"/>
          </rPr>
          <t xml:space="preserve">MAYOR </t>
        </r>
        <r>
          <rPr>
            <sz val="8"/>
            <color indexed="81"/>
            <rFont val="Tahoma"/>
            <family val="2"/>
          </rPr>
          <t xml:space="preserve">es porque quedó pendiente algún expediente pendiente de audiencia. Puede comprobarlo en el libro de entrada.
</t>
        </r>
        <r>
          <rPr>
            <b/>
            <u/>
            <sz val="8"/>
            <color indexed="81"/>
            <rFont val="Tahoma"/>
            <family val="2"/>
          </rPr>
          <t>Advertencia:</t>
        </r>
        <r>
          <rPr>
            <sz val="8"/>
            <color indexed="81"/>
            <rFont val="Tahoma"/>
            <family val="2"/>
          </rPr>
          <t xml:space="preserve">
Si la casilla le cambia al color significa:
</t>
        </r>
        <r>
          <rPr>
            <b/>
            <sz val="8"/>
            <color indexed="81"/>
            <rFont val="Tahoma"/>
            <family val="2"/>
          </rPr>
          <t xml:space="preserve">
1. ROJO INTENSO</t>
        </r>
        <r>
          <rPr>
            <sz val="8"/>
            <color indexed="81"/>
            <rFont val="Tahoma"/>
            <family val="2"/>
          </rPr>
          <t xml:space="preserve">: es porque el dato calculado en Trámite al Final es menor que el Total de los Inactivos acumulados al Final del Mes.  (Total Literal B acumulados al Final del Mes).
</t>
        </r>
        <r>
          <rPr>
            <b/>
            <sz val="8"/>
            <color indexed="81"/>
            <rFont val="Tahoma"/>
            <family val="2"/>
          </rPr>
          <t xml:space="preserve">
2.- MORADO INTENSO:</t>
        </r>
        <r>
          <rPr>
            <sz val="8"/>
            <color indexed="81"/>
            <rFont val="Tahoma"/>
            <family val="2"/>
          </rPr>
          <t xml:space="preserve"> es porque el dato calculado en Trámite al Final es negativo</t>
        </r>
      </text>
    </comment>
    <comment ref="G20" authorId="1" shapeId="0">
      <text>
        <r>
          <rPr>
            <sz val="8"/>
            <color indexed="81"/>
            <rFont val="Tahoma"/>
            <family val="2"/>
          </rPr>
          <t>En esta casilla se colocarán todos aquellos procesos inactivos en plazo conciliatorio o suspensiones condicionales que se dicten en el mes, según el caso</t>
        </r>
      </text>
    </comment>
    <comment ref="H20" authorId="1" shapeId="0">
      <text>
        <r>
          <rPr>
            <sz val="8"/>
            <color indexed="81"/>
            <rFont val="Tahoma"/>
            <family val="2"/>
          </rPr>
          <t>Estas revocatorias se descontarán de los Procesos Inactivos que se traén al inicio del mes; pero NO se contabiliza como proceso fenecido.</t>
        </r>
      </text>
    </comment>
    <comment ref="I21" authorId="1" shapeId="0">
      <text>
        <r>
          <rPr>
            <b/>
            <sz val="8"/>
            <color indexed="81"/>
            <rFont val="Tahoma"/>
            <family val="2"/>
          </rPr>
          <t xml:space="preserve">Si la casilla es de color rojo, verifique el número no está correcto
</t>
        </r>
      </text>
    </comment>
    <comment ref="I22" authorId="1" shapeId="0">
      <text>
        <r>
          <rPr>
            <b/>
            <sz val="8"/>
            <color indexed="81"/>
            <rFont val="Tahoma"/>
            <family val="2"/>
          </rPr>
          <t xml:space="preserve">¡Advertencia !
</t>
        </r>
        <r>
          <rPr>
            <sz val="8"/>
            <color indexed="81"/>
            <rFont val="Tahoma"/>
            <family val="2"/>
          </rPr>
          <t xml:space="preserve">Si la casilla se le vuelve color amarillo significa que posee más expedientes inactivos en Rebeldia que cantidad de imputados en ese estado. 
</t>
        </r>
        <r>
          <rPr>
            <b/>
            <sz val="8"/>
            <color indexed="81"/>
            <rFont val="Tahoma"/>
            <family val="2"/>
          </rPr>
          <t>Recuerde</t>
        </r>
        <r>
          <rPr>
            <sz val="8"/>
            <color indexed="81"/>
            <rFont val="Tahoma"/>
            <family val="2"/>
          </rPr>
          <t>: que pueden ser igual o menor, pero nunca mayor.
Favor, verifique el cuadro B.1.1.</t>
        </r>
      </text>
    </comment>
    <comment ref="I23" authorId="1" shapeId="0">
      <text>
        <r>
          <rPr>
            <b/>
            <sz val="8"/>
            <color indexed="81"/>
            <rFont val="Tahoma"/>
            <family val="2"/>
          </rPr>
          <t xml:space="preserve">¡Advertencia! Si cambia de color
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Recuerde :</t>
        </r>
        <r>
          <rPr>
            <sz val="8"/>
            <color indexed="81"/>
            <rFont val="Tahoma"/>
            <family val="2"/>
          </rPr>
          <t xml:space="preserve"> éste dato es la suma de los juicios inactivos, por lo tanto no puede ser mayor que el total de los Procesos en Trámite.
1- Cuando le queda IGUAL es porque no quedó ningún Expediente sin celebración de audiencia.
2- Cuando es MENOR, es porque quedó pendiente algún expediente pendiente de audiencia. Puede comprobarlo en el libro de entrada.
</t>
        </r>
      </text>
    </comment>
    <comment ref="C25" authorId="1" shapeId="0">
      <text>
        <r>
          <rPr>
            <b/>
            <sz val="8"/>
            <color indexed="81"/>
            <rFont val="Tahoma"/>
            <family val="2"/>
          </rPr>
          <t xml:space="preserve">¡Advertencia !
</t>
        </r>
        <r>
          <rPr>
            <sz val="8"/>
            <color indexed="81"/>
            <rFont val="Tahoma"/>
            <family val="2"/>
          </rPr>
          <t xml:space="preserve">Si la casilla se le vuelve color amarillo significa que posee más expedientes inactivos en Rebeldia que cantidad de imputados en ese estado. 
</t>
        </r>
        <r>
          <rPr>
            <b/>
            <sz val="8"/>
            <color indexed="81"/>
            <rFont val="Tahoma"/>
            <family val="2"/>
          </rPr>
          <t>Recuerde</t>
        </r>
        <r>
          <rPr>
            <sz val="8"/>
            <color indexed="81"/>
            <rFont val="Tahoma"/>
            <family val="2"/>
          </rPr>
          <t>: que pueden ser igual o mayor, pero nunca menor.
Favor, verifique el cuadro B</t>
        </r>
      </text>
    </comment>
    <comment ref="I25" authorId="1" shapeId="0">
      <text>
        <r>
          <rPr>
            <b/>
            <sz val="8"/>
            <color indexed="81"/>
            <rFont val="Tahoma"/>
            <family val="2"/>
          </rPr>
          <t xml:space="preserve">¡Advertencia !
</t>
        </r>
        <r>
          <rPr>
            <sz val="8"/>
            <color indexed="81"/>
            <rFont val="Tahoma"/>
            <family val="2"/>
          </rPr>
          <t xml:space="preserve">Si la casilla se le vuelve color amarillo significa que posee más expedientes inactivos en Rebeldia que cantidad de imputados en ese estado. 
</t>
        </r>
        <r>
          <rPr>
            <b/>
            <sz val="8"/>
            <color indexed="81"/>
            <rFont val="Tahoma"/>
            <family val="2"/>
          </rPr>
          <t>Recuerde</t>
        </r>
        <r>
          <rPr>
            <sz val="8"/>
            <color indexed="81"/>
            <rFont val="Tahoma"/>
            <family val="2"/>
          </rPr>
          <t>: que pueden ser igual o mayor, pero nunca menor.
Favor, verifique el cuadro B</t>
        </r>
      </text>
    </comment>
    <comment ref="I27" authorId="1" shapeId="0">
      <text>
        <r>
          <rPr>
            <sz val="8"/>
            <color indexed="81"/>
            <rFont val="Tahoma"/>
            <family val="2"/>
          </rPr>
          <t xml:space="preserve">Si la casilla es de color rojo, verifique el número no está correcto
</t>
        </r>
      </text>
    </comment>
    <comment ref="F44" authorId="2" shapeId="0">
      <text>
        <r>
          <rPr>
            <sz val="9"/>
            <color indexed="81"/>
            <rFont val="Tahoma"/>
            <family val="2"/>
          </rPr>
          <t>Cuando la Víctima solicita que se realice en otro lugar diferente de la sede judicial la V.P.</t>
        </r>
      </text>
    </comment>
    <comment ref="J52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53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54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58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59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0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1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2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8" authorId="2" shapeId="0">
      <text>
        <r>
          <rPr>
            <b/>
            <sz val="9"/>
            <color indexed="81"/>
            <rFont val="Tahoma"/>
            <family val="2"/>
          </rPr>
          <t xml:space="preserve">RPVT: </t>
        </r>
        <r>
          <rPr>
            <sz val="9"/>
            <color indexed="81"/>
            <rFont val="Tahoma"/>
            <family val="2"/>
          </rPr>
          <t>Regimen de Protección de Víctimas</t>
        </r>
      </text>
    </comment>
    <comment ref="F72" authorId="2" shapeId="0">
      <text>
        <r>
          <rPr>
            <b/>
            <sz val="9"/>
            <color indexed="81"/>
            <rFont val="Tahoma"/>
            <family val="2"/>
          </rPr>
          <t>Seguimiento para reparación de la Víctima.</t>
        </r>
      </text>
    </comment>
    <comment ref="A75" authorId="0" shapeId="0">
      <text>
        <r>
          <rPr>
            <b/>
            <sz val="8"/>
            <color indexed="81"/>
            <rFont val="Tahoma"/>
            <family val="2"/>
          </rPr>
          <t xml:space="preserve">Definición: </t>
        </r>
        <r>
          <rPr>
            <sz val="8"/>
            <color indexed="81"/>
            <rFont val="Tahoma"/>
            <family val="2"/>
          </rPr>
          <t>Cuando su propósito son para resolver incidentes, acordar medidas cautelares, definir cuestiones accesorias o resolver nulidades</t>
        </r>
      </text>
    </comment>
    <comment ref="A76" authorId="0" shapeId="0">
      <text>
        <r>
          <rPr>
            <b/>
            <sz val="8"/>
            <color indexed="81"/>
            <rFont val="Tahoma"/>
            <family val="2"/>
          </rPr>
          <t xml:space="preserve">Definición: </t>
        </r>
        <r>
          <rPr>
            <sz val="8"/>
            <color indexed="81"/>
            <rFont val="Tahoma"/>
            <family val="2"/>
          </rPr>
          <t xml:space="preserve">Impulso y Ordenación material del proceso.
</t>
        </r>
      </text>
    </comment>
  </commentList>
</comments>
</file>

<file path=xl/comments2.xml><?xml version="1.0" encoding="utf-8"?>
<comments xmlns="http://schemas.openxmlformats.org/spreadsheetml/2006/main">
  <authors>
    <author>Cricia Marisol Cañas</author>
    <author>rlemus</author>
    <author>Crissia Marisol Cañas</author>
    <author>Cricia Cañas</author>
  </authors>
  <commentList>
    <comment ref="C16" authorId="0" shapeId="0">
      <text>
        <r>
          <rPr>
            <sz val="9"/>
            <color indexed="81"/>
            <rFont val="Tahoma"/>
            <family val="2"/>
          </rPr>
          <t xml:space="preserve">Si esta columna le aparece en color rojo es porque los procesos inactivos al inicio del mes son mayores que lo que ésta reflejado como procesos inactivos.
</t>
        </r>
      </text>
    </comment>
    <comment ref="G16" authorId="1" shapeId="0">
      <text>
        <r>
          <rPr>
            <b/>
            <sz val="8"/>
            <color indexed="81"/>
            <rFont val="Tahoma"/>
            <family val="2"/>
          </rPr>
          <t>CONCEPTO:</t>
        </r>
        <r>
          <rPr>
            <sz val="8"/>
            <color indexed="81"/>
            <rFont val="Tahoma"/>
            <family val="2"/>
          </rPr>
          <t xml:space="preserve"> Son los expedientes o causas terminadas mediante una resolución final, que por resolución del Tribunal Superior, Juzgado o Tribunal de igual jerarquía, se ordena nuevamente el conocimiento del asunto sometido a consideración del Juez</t>
        </r>
      </text>
    </comment>
    <comment ref="H16" authorId="2" shapeId="0">
      <text>
        <r>
          <rPr>
            <sz val="9"/>
            <color indexed="81"/>
            <rFont val="Tahoma"/>
            <family val="2"/>
          </rPr>
          <t>Suma las otras formas por Expediente sin tomarlo encuenta como una forma de Terminación del expediente, pero disminuyendo los inventarios.</t>
        </r>
      </text>
    </comment>
    <comment ref="I16" authorId="3" shapeId="0">
      <text>
        <r>
          <rPr>
            <b/>
            <sz val="8"/>
            <color indexed="81"/>
            <rFont val="Tahoma"/>
            <family val="2"/>
          </rPr>
          <t xml:space="preserve">EXPEDIENTES FENECIDOS O RESUELTOS:
</t>
        </r>
        <r>
          <rPr>
            <sz val="8"/>
            <color indexed="81"/>
            <rFont val="Tahoma"/>
            <family val="2"/>
          </rPr>
          <t xml:space="preserve">Son todos aquellos expedientes  en el que se ha dictado una sentencia definitiva, auto definitivo o resolución que le pone fin al proceso, aún cuando no éste firme.- 
 Se entenderá por sentencia (Sentencia o Autos definitivos) la decisión legítima de un juez sobre la causa controvertida en su tribunal; resolución definitiva con la que se concluye un juicio por determinada instancia jurisdiccional; y auto o resolución, el decreto judicial dictado en alguna causa, que signifique el término judicial de dicha proceso o diligencia.
</t>
        </r>
        <r>
          <rPr>
            <b/>
            <sz val="8"/>
            <color indexed="81"/>
            <rFont val="Tahoma"/>
            <family val="2"/>
          </rPr>
          <t xml:space="preserve">NOTA: </t>
        </r>
        <r>
          <rPr>
            <sz val="8"/>
            <color indexed="81"/>
            <rFont val="Tahoma"/>
            <family val="2"/>
          </rPr>
          <t xml:space="preserve">
Para que los datos aparezcan en ésta columna, recuerde que primero deberá llenar el detalle de los cuadros del Literal </t>
        </r>
        <r>
          <rPr>
            <b/>
            <sz val="8"/>
            <color indexed="81"/>
            <rFont val="Tahoma"/>
            <family val="2"/>
          </rPr>
          <t>B</t>
        </r>
        <r>
          <rPr>
            <sz val="8"/>
            <color indexed="81"/>
            <rFont val="Tahoma"/>
            <family val="2"/>
          </rPr>
          <t xml:space="preserve">. </t>
        </r>
        <r>
          <rPr>
            <b/>
            <sz val="8"/>
            <color indexed="81"/>
            <rFont val="Tahoma"/>
            <family val="2"/>
          </rPr>
          <t>Detalle de Expedientes en Materia Penal</t>
        </r>
        <r>
          <rPr>
            <sz val="8"/>
            <color indexed="81"/>
            <rFont val="Tahoma"/>
            <family val="2"/>
          </rPr>
          <t xml:space="preserve"> y automáticamente se le irán llenado las celdas respectivas.</t>
        </r>
      </text>
    </comment>
    <comment ref="J16" authorId="3" shapeId="0">
      <text>
        <r>
          <rPr>
            <b/>
            <sz val="8"/>
            <color indexed="81"/>
            <rFont val="Tahoma"/>
            <family val="2"/>
          </rPr>
          <t xml:space="preserve">EXPEDIENTES EN TRÁMITE AL FINAL: 
</t>
        </r>
        <r>
          <rPr>
            <sz val="8"/>
            <color indexed="81"/>
            <rFont val="Tahoma"/>
            <family val="2"/>
          </rPr>
          <t>Son todos aquellos Expedientes pendientes, activos,  circulantes e Inactivos, formados por todos aquellos casos que el final de un período están a la espera de una resolución, sentencia u otro tipo de auto, que le ponga fin al caso.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Recuerde : </t>
        </r>
        <r>
          <rPr>
            <sz val="8"/>
            <color indexed="81"/>
            <rFont val="Tahoma"/>
            <family val="2"/>
          </rPr>
          <t>éste dato es la suma de los juicios inactivos más los pendientes de Audiencia y por lo tanto no puede ser menor que el total de los Inactivos acumulado al final del mes.
1- Cuando le queda</t>
        </r>
        <r>
          <rPr>
            <b/>
            <sz val="8"/>
            <color indexed="81"/>
            <rFont val="Tahoma"/>
            <family val="2"/>
          </rPr>
          <t xml:space="preserve"> IGUAL </t>
        </r>
        <r>
          <rPr>
            <sz val="8"/>
            <color indexed="81"/>
            <rFont val="Tahoma"/>
            <family val="2"/>
          </rPr>
          <t>es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porque no quedó ningún Expediente sin celebración de audiencia.
2- Cuando es </t>
        </r>
        <r>
          <rPr>
            <b/>
            <sz val="8"/>
            <color indexed="81"/>
            <rFont val="Tahoma"/>
            <family val="2"/>
          </rPr>
          <t xml:space="preserve">MAYOR </t>
        </r>
        <r>
          <rPr>
            <sz val="8"/>
            <color indexed="81"/>
            <rFont val="Tahoma"/>
            <family val="2"/>
          </rPr>
          <t xml:space="preserve">es porque quedó pendiente algún expediente pendiente de audiencia. Puede comprobarlo en el libro de entrada.
</t>
        </r>
        <r>
          <rPr>
            <b/>
            <u/>
            <sz val="8"/>
            <color indexed="81"/>
            <rFont val="Tahoma"/>
            <family val="2"/>
          </rPr>
          <t>Advertencia:</t>
        </r>
        <r>
          <rPr>
            <sz val="8"/>
            <color indexed="81"/>
            <rFont val="Tahoma"/>
            <family val="2"/>
          </rPr>
          <t xml:space="preserve">
Si la casilla le cambia al color significa:
</t>
        </r>
        <r>
          <rPr>
            <b/>
            <sz val="8"/>
            <color indexed="81"/>
            <rFont val="Tahoma"/>
            <family val="2"/>
          </rPr>
          <t xml:space="preserve">
1. ROJO INTENSO</t>
        </r>
        <r>
          <rPr>
            <sz val="8"/>
            <color indexed="81"/>
            <rFont val="Tahoma"/>
            <family val="2"/>
          </rPr>
          <t xml:space="preserve">: es porque el dato calculado en Trámite al Final es menor que el Total de los Inactivos acumulados al Final del Mes.  (Total Literal B acumulados al Final del Mes).
</t>
        </r>
        <r>
          <rPr>
            <b/>
            <sz val="8"/>
            <color indexed="81"/>
            <rFont val="Tahoma"/>
            <family val="2"/>
          </rPr>
          <t xml:space="preserve">
2.- MORADO INTENSO:</t>
        </r>
        <r>
          <rPr>
            <sz val="8"/>
            <color indexed="81"/>
            <rFont val="Tahoma"/>
            <family val="2"/>
          </rPr>
          <t xml:space="preserve"> es porque el dato calculado en Trámite al Final es negativo</t>
        </r>
      </text>
    </comment>
    <comment ref="G20" authorId="1" shapeId="0">
      <text>
        <r>
          <rPr>
            <sz val="8"/>
            <color indexed="81"/>
            <rFont val="Tahoma"/>
            <family val="2"/>
          </rPr>
          <t>En esta casilla se colocarán todos aquellos procesos inactivos en plazo conciliatorio o suspensiones condicionales que se dicten en el mes, según el caso</t>
        </r>
      </text>
    </comment>
    <comment ref="H20" authorId="1" shapeId="0">
      <text>
        <r>
          <rPr>
            <sz val="8"/>
            <color indexed="81"/>
            <rFont val="Tahoma"/>
            <family val="2"/>
          </rPr>
          <t>Estas revocatorias se descontarán de los Procesos Inactivos que se traén al inicio del mes; pero NO se contabiliza como proceso fenecido.</t>
        </r>
      </text>
    </comment>
    <comment ref="I21" authorId="1" shapeId="0">
      <text>
        <r>
          <rPr>
            <b/>
            <sz val="8"/>
            <color indexed="81"/>
            <rFont val="Tahoma"/>
            <family val="2"/>
          </rPr>
          <t xml:space="preserve">Si la casilla es de color rojo, verifique el número no está correcto
</t>
        </r>
      </text>
    </comment>
    <comment ref="I22" authorId="1" shapeId="0">
      <text>
        <r>
          <rPr>
            <b/>
            <sz val="8"/>
            <color indexed="81"/>
            <rFont val="Tahoma"/>
            <family val="2"/>
          </rPr>
          <t xml:space="preserve">¡Advertencia !
</t>
        </r>
        <r>
          <rPr>
            <sz val="8"/>
            <color indexed="81"/>
            <rFont val="Tahoma"/>
            <family val="2"/>
          </rPr>
          <t xml:space="preserve">Si la casilla se le vuelve color amarillo significa que posee más expedientes inactivos en Rebeldia que cantidad de imputados en ese estado. 
</t>
        </r>
        <r>
          <rPr>
            <b/>
            <sz val="8"/>
            <color indexed="81"/>
            <rFont val="Tahoma"/>
            <family val="2"/>
          </rPr>
          <t>Recuerde</t>
        </r>
        <r>
          <rPr>
            <sz val="8"/>
            <color indexed="81"/>
            <rFont val="Tahoma"/>
            <family val="2"/>
          </rPr>
          <t>: que pueden ser igual o menor, pero nunca mayor.
Favor, verifique el cuadro B.1.1.</t>
        </r>
      </text>
    </comment>
    <comment ref="I23" authorId="1" shapeId="0">
      <text>
        <r>
          <rPr>
            <b/>
            <sz val="8"/>
            <color indexed="81"/>
            <rFont val="Tahoma"/>
            <family val="2"/>
          </rPr>
          <t xml:space="preserve">¡Advertencia! Si cambia de color
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Recuerde :</t>
        </r>
        <r>
          <rPr>
            <sz val="8"/>
            <color indexed="81"/>
            <rFont val="Tahoma"/>
            <family val="2"/>
          </rPr>
          <t xml:space="preserve"> éste dato es la suma de los juicios inactivos, por lo tanto no puede ser mayor que el total de los Procesos en Trámite.
1- Cuando le queda IGUAL es porque no quedó ningún Expediente sin celebración de audiencia.
2- Cuando es MENOR, es porque quedó pendiente algún expediente pendiente de audiencia. Puede comprobarlo en el libro de entrada.
</t>
        </r>
      </text>
    </comment>
    <comment ref="C25" authorId="1" shapeId="0">
      <text>
        <r>
          <rPr>
            <b/>
            <sz val="8"/>
            <color indexed="81"/>
            <rFont val="Tahoma"/>
            <family val="2"/>
          </rPr>
          <t xml:space="preserve">¡Advertencia !
</t>
        </r>
        <r>
          <rPr>
            <sz val="8"/>
            <color indexed="81"/>
            <rFont val="Tahoma"/>
            <family val="2"/>
          </rPr>
          <t xml:space="preserve">Si la casilla se le vuelve color amarillo significa que posee más expedientes inactivos en Rebeldia que cantidad de imputados en ese estado. 
</t>
        </r>
        <r>
          <rPr>
            <b/>
            <sz val="8"/>
            <color indexed="81"/>
            <rFont val="Tahoma"/>
            <family val="2"/>
          </rPr>
          <t>Recuerde</t>
        </r>
        <r>
          <rPr>
            <sz val="8"/>
            <color indexed="81"/>
            <rFont val="Tahoma"/>
            <family val="2"/>
          </rPr>
          <t>: que pueden ser igual o mayor, pero nunca menor.
Favor, verifique el cuadro B</t>
        </r>
      </text>
    </comment>
    <comment ref="I25" authorId="1" shapeId="0">
      <text>
        <r>
          <rPr>
            <b/>
            <sz val="8"/>
            <color indexed="81"/>
            <rFont val="Tahoma"/>
            <family val="2"/>
          </rPr>
          <t xml:space="preserve">¡Advertencia !
</t>
        </r>
        <r>
          <rPr>
            <sz val="8"/>
            <color indexed="81"/>
            <rFont val="Tahoma"/>
            <family val="2"/>
          </rPr>
          <t xml:space="preserve">Si la casilla se le vuelve color amarillo significa que posee más expedientes inactivos en Rebeldia que cantidad de imputados en ese estado. 
</t>
        </r>
        <r>
          <rPr>
            <b/>
            <sz val="8"/>
            <color indexed="81"/>
            <rFont val="Tahoma"/>
            <family val="2"/>
          </rPr>
          <t>Recuerde</t>
        </r>
        <r>
          <rPr>
            <sz val="8"/>
            <color indexed="81"/>
            <rFont val="Tahoma"/>
            <family val="2"/>
          </rPr>
          <t>: que pueden ser igual o mayor, pero nunca menor.
Favor, verifique el cuadro B</t>
        </r>
      </text>
    </comment>
    <comment ref="I27" authorId="1" shapeId="0">
      <text>
        <r>
          <rPr>
            <sz val="8"/>
            <color indexed="81"/>
            <rFont val="Tahoma"/>
            <family val="2"/>
          </rPr>
          <t xml:space="preserve">Si la casilla es de color rojo, verifique el número no está correcto
</t>
        </r>
      </text>
    </comment>
    <comment ref="F44" authorId="2" shapeId="0">
      <text>
        <r>
          <rPr>
            <sz val="9"/>
            <color indexed="81"/>
            <rFont val="Tahoma"/>
            <family val="2"/>
          </rPr>
          <t>Cuando la Víctima solicita que se realice en otro lugar diferente de la sede judicial la V.P.</t>
        </r>
      </text>
    </comment>
    <comment ref="J52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53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54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58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59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0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1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2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8" authorId="2" shapeId="0">
      <text>
        <r>
          <rPr>
            <b/>
            <sz val="9"/>
            <color indexed="81"/>
            <rFont val="Tahoma"/>
            <family val="2"/>
          </rPr>
          <t xml:space="preserve">RPVT: </t>
        </r>
        <r>
          <rPr>
            <sz val="9"/>
            <color indexed="81"/>
            <rFont val="Tahoma"/>
            <family val="2"/>
          </rPr>
          <t>Regimen de Protección de Víctimas</t>
        </r>
      </text>
    </comment>
    <comment ref="F72" authorId="2" shapeId="0">
      <text>
        <r>
          <rPr>
            <b/>
            <sz val="9"/>
            <color indexed="81"/>
            <rFont val="Tahoma"/>
            <family val="2"/>
          </rPr>
          <t>Seguimiento para reparación de la Víctima.</t>
        </r>
      </text>
    </comment>
    <comment ref="A75" authorId="0" shapeId="0">
      <text>
        <r>
          <rPr>
            <b/>
            <sz val="8"/>
            <color indexed="81"/>
            <rFont val="Tahoma"/>
            <family val="2"/>
          </rPr>
          <t xml:space="preserve">Definición: </t>
        </r>
        <r>
          <rPr>
            <sz val="8"/>
            <color indexed="81"/>
            <rFont val="Tahoma"/>
            <family val="2"/>
          </rPr>
          <t>Cuando su propósito son para resolver incidentes, acordar medidas cautelares, definir cuestiones accesorias o resolver nulidades</t>
        </r>
      </text>
    </comment>
    <comment ref="A76" authorId="0" shapeId="0">
      <text>
        <r>
          <rPr>
            <b/>
            <sz val="8"/>
            <color indexed="81"/>
            <rFont val="Tahoma"/>
            <family val="2"/>
          </rPr>
          <t xml:space="preserve">Definición: </t>
        </r>
        <r>
          <rPr>
            <sz val="8"/>
            <color indexed="81"/>
            <rFont val="Tahoma"/>
            <family val="2"/>
          </rPr>
          <t xml:space="preserve">Impulso y Ordenación material del proceso.
</t>
        </r>
      </text>
    </comment>
  </commentList>
</comments>
</file>

<file path=xl/comments3.xml><?xml version="1.0" encoding="utf-8"?>
<comments xmlns="http://schemas.openxmlformats.org/spreadsheetml/2006/main">
  <authors>
    <author>Cricia Marisol Cañas</author>
    <author>rlemus</author>
    <author>Crissia Marisol Cañas</author>
    <author>Cricia Cañas</author>
  </authors>
  <commentList>
    <comment ref="C16" authorId="0" shapeId="0">
      <text>
        <r>
          <rPr>
            <sz val="9"/>
            <color indexed="81"/>
            <rFont val="Tahoma"/>
            <family val="2"/>
          </rPr>
          <t xml:space="preserve">Si esta columna le aparece en color rojo es porque los procesos inactivos al inicio del mes son mayores que lo que ésta reflejado como procesos inactivos.
</t>
        </r>
      </text>
    </comment>
    <comment ref="G16" authorId="1" shapeId="0">
      <text>
        <r>
          <rPr>
            <b/>
            <sz val="8"/>
            <color indexed="81"/>
            <rFont val="Tahoma"/>
            <family val="2"/>
          </rPr>
          <t>CONCEPTO:</t>
        </r>
        <r>
          <rPr>
            <sz val="8"/>
            <color indexed="81"/>
            <rFont val="Tahoma"/>
            <family val="2"/>
          </rPr>
          <t xml:space="preserve"> Son los expedientes o causas terminadas mediante una resolución final, que por resolución del Tribunal Superior, Juzgado o Tribunal de igual jerarquía, se ordena nuevamente el conocimiento del asunto sometido a consideración del Juez</t>
        </r>
      </text>
    </comment>
    <comment ref="H16" authorId="2" shapeId="0">
      <text>
        <r>
          <rPr>
            <sz val="9"/>
            <color indexed="81"/>
            <rFont val="Tahoma"/>
            <family val="2"/>
          </rPr>
          <t>Suma las otras formas por Expediente sin tomarlo encuenta como una forma de Terminación del expediente, pero disminuyendo los inventarios.</t>
        </r>
      </text>
    </comment>
    <comment ref="I16" authorId="3" shapeId="0">
      <text>
        <r>
          <rPr>
            <b/>
            <sz val="8"/>
            <color indexed="81"/>
            <rFont val="Tahoma"/>
            <family val="2"/>
          </rPr>
          <t xml:space="preserve">EXPEDIENTES FENECIDOS O RESUELTOS:
</t>
        </r>
        <r>
          <rPr>
            <sz val="8"/>
            <color indexed="81"/>
            <rFont val="Tahoma"/>
            <family val="2"/>
          </rPr>
          <t xml:space="preserve">Son todos aquellos expedientes  en el que se ha dictado una sentencia definitiva, auto definitivo o resolución que le pone fin al proceso, aún cuando no éste firme.- 
 Se entenderá por sentencia (Sentencia o Autos definitivos) la decisión legítima de un juez sobre la causa controvertida en su tribunal; resolución definitiva con la que se concluye un juicio por determinada instancia jurisdiccional; y auto o resolución, el decreto judicial dictado en alguna causa, que signifique el término judicial de dicha proceso o diligencia.
</t>
        </r>
        <r>
          <rPr>
            <b/>
            <sz val="8"/>
            <color indexed="81"/>
            <rFont val="Tahoma"/>
            <family val="2"/>
          </rPr>
          <t xml:space="preserve">NOTA: </t>
        </r>
        <r>
          <rPr>
            <sz val="8"/>
            <color indexed="81"/>
            <rFont val="Tahoma"/>
            <family val="2"/>
          </rPr>
          <t xml:space="preserve">
Para que los datos aparezcan en ésta columna, recuerde que primero deberá llenar el detalle de los cuadros del Literal </t>
        </r>
        <r>
          <rPr>
            <b/>
            <sz val="8"/>
            <color indexed="81"/>
            <rFont val="Tahoma"/>
            <family val="2"/>
          </rPr>
          <t>B</t>
        </r>
        <r>
          <rPr>
            <sz val="8"/>
            <color indexed="81"/>
            <rFont val="Tahoma"/>
            <family val="2"/>
          </rPr>
          <t xml:space="preserve">. </t>
        </r>
        <r>
          <rPr>
            <b/>
            <sz val="8"/>
            <color indexed="81"/>
            <rFont val="Tahoma"/>
            <family val="2"/>
          </rPr>
          <t>Detalle de Expedientes en Materia Penal</t>
        </r>
        <r>
          <rPr>
            <sz val="8"/>
            <color indexed="81"/>
            <rFont val="Tahoma"/>
            <family val="2"/>
          </rPr>
          <t xml:space="preserve"> y automáticamente se le irán llenado las celdas respectivas.</t>
        </r>
      </text>
    </comment>
    <comment ref="J16" authorId="3" shapeId="0">
      <text>
        <r>
          <rPr>
            <b/>
            <sz val="8"/>
            <color indexed="81"/>
            <rFont val="Tahoma"/>
            <family val="2"/>
          </rPr>
          <t xml:space="preserve">EXPEDIENTES EN TRÁMITE AL FINAL: 
</t>
        </r>
        <r>
          <rPr>
            <sz val="8"/>
            <color indexed="81"/>
            <rFont val="Tahoma"/>
            <family val="2"/>
          </rPr>
          <t>Son todos aquellos Expedientes pendientes, activos,  circulantes e Inactivos, formados por todos aquellos casos que el final de un período están a la espera de una resolución, sentencia u otro tipo de auto, que le ponga fin al caso.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Recuerde : </t>
        </r>
        <r>
          <rPr>
            <sz val="8"/>
            <color indexed="81"/>
            <rFont val="Tahoma"/>
            <family val="2"/>
          </rPr>
          <t>éste dato es la suma de los juicios inactivos más los pendientes de Audiencia y por lo tanto no puede ser menor que el total de los Inactivos acumulado al final del mes.
1- Cuando le queda</t>
        </r>
        <r>
          <rPr>
            <b/>
            <sz val="8"/>
            <color indexed="81"/>
            <rFont val="Tahoma"/>
            <family val="2"/>
          </rPr>
          <t xml:space="preserve"> IGUAL </t>
        </r>
        <r>
          <rPr>
            <sz val="8"/>
            <color indexed="81"/>
            <rFont val="Tahoma"/>
            <family val="2"/>
          </rPr>
          <t>es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porque no quedó ningún Expediente sin celebración de audiencia.
2- Cuando es </t>
        </r>
        <r>
          <rPr>
            <b/>
            <sz val="8"/>
            <color indexed="81"/>
            <rFont val="Tahoma"/>
            <family val="2"/>
          </rPr>
          <t xml:space="preserve">MAYOR </t>
        </r>
        <r>
          <rPr>
            <sz val="8"/>
            <color indexed="81"/>
            <rFont val="Tahoma"/>
            <family val="2"/>
          </rPr>
          <t xml:space="preserve">es porque quedó pendiente algún expediente pendiente de audiencia. Puede comprobarlo en el libro de entrada.
</t>
        </r>
        <r>
          <rPr>
            <b/>
            <u/>
            <sz val="8"/>
            <color indexed="81"/>
            <rFont val="Tahoma"/>
            <family val="2"/>
          </rPr>
          <t>Advertencia:</t>
        </r>
        <r>
          <rPr>
            <sz val="8"/>
            <color indexed="81"/>
            <rFont val="Tahoma"/>
            <family val="2"/>
          </rPr>
          <t xml:space="preserve">
Si la casilla le cambia al color significa:
</t>
        </r>
        <r>
          <rPr>
            <b/>
            <sz val="8"/>
            <color indexed="81"/>
            <rFont val="Tahoma"/>
            <family val="2"/>
          </rPr>
          <t xml:space="preserve">
1. ROJO INTENSO</t>
        </r>
        <r>
          <rPr>
            <sz val="8"/>
            <color indexed="81"/>
            <rFont val="Tahoma"/>
            <family val="2"/>
          </rPr>
          <t xml:space="preserve">: es porque el dato calculado en Trámite al Final es menor que el Total de los Inactivos acumulados al Final del Mes.  (Total Literal B acumulados al Final del Mes).
</t>
        </r>
        <r>
          <rPr>
            <b/>
            <sz val="8"/>
            <color indexed="81"/>
            <rFont val="Tahoma"/>
            <family val="2"/>
          </rPr>
          <t xml:space="preserve">
2.- MORADO INTENSO:</t>
        </r>
        <r>
          <rPr>
            <sz val="8"/>
            <color indexed="81"/>
            <rFont val="Tahoma"/>
            <family val="2"/>
          </rPr>
          <t xml:space="preserve"> es porque el dato calculado en Trámite al Final es negativo</t>
        </r>
      </text>
    </comment>
    <comment ref="G20" authorId="1" shapeId="0">
      <text>
        <r>
          <rPr>
            <sz val="8"/>
            <color indexed="81"/>
            <rFont val="Tahoma"/>
            <family val="2"/>
          </rPr>
          <t>En esta casilla se colocarán todos aquellos procesos inactivos en plazo conciliatorio o suspensiones condicionales que se dicten en el mes, según el caso</t>
        </r>
      </text>
    </comment>
    <comment ref="H20" authorId="1" shapeId="0">
      <text>
        <r>
          <rPr>
            <sz val="8"/>
            <color indexed="81"/>
            <rFont val="Tahoma"/>
            <family val="2"/>
          </rPr>
          <t>Estas revocatorias se descontarán de los Procesos Inactivos que se traén al inicio del mes; pero NO se contabiliza como proceso fenecido.</t>
        </r>
      </text>
    </comment>
    <comment ref="I21" authorId="1" shapeId="0">
      <text>
        <r>
          <rPr>
            <b/>
            <sz val="8"/>
            <color indexed="81"/>
            <rFont val="Tahoma"/>
            <family val="2"/>
          </rPr>
          <t xml:space="preserve">Si la casilla es de color rojo, verifique el número no está correcto
</t>
        </r>
      </text>
    </comment>
    <comment ref="I22" authorId="1" shapeId="0">
      <text>
        <r>
          <rPr>
            <b/>
            <sz val="8"/>
            <color indexed="81"/>
            <rFont val="Tahoma"/>
            <family val="2"/>
          </rPr>
          <t xml:space="preserve">¡Advertencia !
</t>
        </r>
        <r>
          <rPr>
            <sz val="8"/>
            <color indexed="81"/>
            <rFont val="Tahoma"/>
            <family val="2"/>
          </rPr>
          <t xml:space="preserve">Si la casilla se le vuelve color amarillo significa que posee más expedientes inactivos en Rebeldia que cantidad de imputados en ese estado. 
</t>
        </r>
        <r>
          <rPr>
            <b/>
            <sz val="8"/>
            <color indexed="81"/>
            <rFont val="Tahoma"/>
            <family val="2"/>
          </rPr>
          <t>Recuerde</t>
        </r>
        <r>
          <rPr>
            <sz val="8"/>
            <color indexed="81"/>
            <rFont val="Tahoma"/>
            <family val="2"/>
          </rPr>
          <t>: que pueden ser igual o menor, pero nunca mayor.
Favor, verifique el cuadro B.1.1.</t>
        </r>
      </text>
    </comment>
    <comment ref="I23" authorId="1" shapeId="0">
      <text>
        <r>
          <rPr>
            <b/>
            <sz val="8"/>
            <color indexed="81"/>
            <rFont val="Tahoma"/>
            <family val="2"/>
          </rPr>
          <t xml:space="preserve">¡Advertencia! Si cambia de color
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Recuerde :</t>
        </r>
        <r>
          <rPr>
            <sz val="8"/>
            <color indexed="81"/>
            <rFont val="Tahoma"/>
            <family val="2"/>
          </rPr>
          <t xml:space="preserve"> éste dato es la suma de los juicios inactivos, por lo tanto no puede ser mayor que el total de los Procesos en Trámite.
1- Cuando le queda IGUAL es porque no quedó ningún Expediente sin celebración de audiencia.
2- Cuando es MENOR, es porque quedó pendiente algún expediente pendiente de audiencia. Puede comprobarlo en el libro de entrada.
</t>
        </r>
      </text>
    </comment>
    <comment ref="C25" authorId="1" shapeId="0">
      <text>
        <r>
          <rPr>
            <b/>
            <sz val="8"/>
            <color indexed="81"/>
            <rFont val="Tahoma"/>
            <family val="2"/>
          </rPr>
          <t xml:space="preserve">¡Advertencia !
</t>
        </r>
        <r>
          <rPr>
            <sz val="8"/>
            <color indexed="81"/>
            <rFont val="Tahoma"/>
            <family val="2"/>
          </rPr>
          <t xml:space="preserve">Si la casilla se le vuelve color amarillo significa que posee más expedientes inactivos en Rebeldia que cantidad de imputados en ese estado. 
</t>
        </r>
        <r>
          <rPr>
            <b/>
            <sz val="8"/>
            <color indexed="81"/>
            <rFont val="Tahoma"/>
            <family val="2"/>
          </rPr>
          <t>Recuerde</t>
        </r>
        <r>
          <rPr>
            <sz val="8"/>
            <color indexed="81"/>
            <rFont val="Tahoma"/>
            <family val="2"/>
          </rPr>
          <t>: que pueden ser igual o mayor, pero nunca menor.
Favor, verifique el cuadro B</t>
        </r>
      </text>
    </comment>
    <comment ref="I25" authorId="1" shapeId="0">
      <text>
        <r>
          <rPr>
            <b/>
            <sz val="8"/>
            <color indexed="81"/>
            <rFont val="Tahoma"/>
            <family val="2"/>
          </rPr>
          <t xml:space="preserve">¡Advertencia !
</t>
        </r>
        <r>
          <rPr>
            <sz val="8"/>
            <color indexed="81"/>
            <rFont val="Tahoma"/>
            <family val="2"/>
          </rPr>
          <t xml:space="preserve">Si la casilla se le vuelve color amarillo significa que posee más expedientes inactivos en Rebeldia que cantidad de imputados en ese estado. 
</t>
        </r>
        <r>
          <rPr>
            <b/>
            <sz val="8"/>
            <color indexed="81"/>
            <rFont val="Tahoma"/>
            <family val="2"/>
          </rPr>
          <t>Recuerde</t>
        </r>
        <r>
          <rPr>
            <sz val="8"/>
            <color indexed="81"/>
            <rFont val="Tahoma"/>
            <family val="2"/>
          </rPr>
          <t>: que pueden ser igual o mayor, pero nunca menor.
Favor, verifique el cuadro B</t>
        </r>
      </text>
    </comment>
    <comment ref="I27" authorId="1" shapeId="0">
      <text>
        <r>
          <rPr>
            <sz val="8"/>
            <color indexed="81"/>
            <rFont val="Tahoma"/>
            <family val="2"/>
          </rPr>
          <t xml:space="preserve">Si la casilla es de color rojo, verifique el número no está correcto
</t>
        </r>
      </text>
    </comment>
    <comment ref="F44" authorId="2" shapeId="0">
      <text>
        <r>
          <rPr>
            <sz val="9"/>
            <color indexed="81"/>
            <rFont val="Tahoma"/>
            <family val="2"/>
          </rPr>
          <t>Cuando la Víctima solicita que se realice en otro lugar diferente de la sede judicial la V.P.</t>
        </r>
      </text>
    </comment>
    <comment ref="J52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53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54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58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59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0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1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2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8" authorId="2" shapeId="0">
      <text>
        <r>
          <rPr>
            <b/>
            <sz val="9"/>
            <color indexed="81"/>
            <rFont val="Tahoma"/>
            <family val="2"/>
          </rPr>
          <t xml:space="preserve">RPVT: </t>
        </r>
        <r>
          <rPr>
            <sz val="9"/>
            <color indexed="81"/>
            <rFont val="Tahoma"/>
            <family val="2"/>
          </rPr>
          <t>Regimen de Protección de Víctimas</t>
        </r>
      </text>
    </comment>
    <comment ref="F72" authorId="2" shapeId="0">
      <text>
        <r>
          <rPr>
            <b/>
            <sz val="9"/>
            <color indexed="81"/>
            <rFont val="Tahoma"/>
            <family val="2"/>
          </rPr>
          <t>Seguimiento para reparación de la Víctima.</t>
        </r>
      </text>
    </comment>
    <comment ref="A75" authorId="0" shapeId="0">
      <text>
        <r>
          <rPr>
            <b/>
            <sz val="8"/>
            <color indexed="81"/>
            <rFont val="Tahoma"/>
            <family val="2"/>
          </rPr>
          <t xml:space="preserve">Definición: </t>
        </r>
        <r>
          <rPr>
            <sz val="8"/>
            <color indexed="81"/>
            <rFont val="Tahoma"/>
            <family val="2"/>
          </rPr>
          <t>Cuando su propósito son para resolver incidentes, acordar medidas cautelares, definir cuestiones accesorias o resolver nulidades</t>
        </r>
      </text>
    </comment>
    <comment ref="A76" authorId="0" shapeId="0">
      <text>
        <r>
          <rPr>
            <b/>
            <sz val="8"/>
            <color indexed="81"/>
            <rFont val="Tahoma"/>
            <family val="2"/>
          </rPr>
          <t xml:space="preserve">Definición: </t>
        </r>
        <r>
          <rPr>
            <sz val="8"/>
            <color indexed="81"/>
            <rFont val="Tahoma"/>
            <family val="2"/>
          </rPr>
          <t xml:space="preserve">Impulso y Ordenación material del proceso.
</t>
        </r>
      </text>
    </comment>
  </commentList>
</comments>
</file>

<file path=xl/comments4.xml><?xml version="1.0" encoding="utf-8"?>
<comments xmlns="http://schemas.openxmlformats.org/spreadsheetml/2006/main">
  <authors>
    <author>Cricia Marisol Cañas</author>
    <author>rlemus</author>
    <author>Crissia Marisol Cañas</author>
    <author>Cricia Cañas</author>
  </authors>
  <commentList>
    <comment ref="C16" authorId="0" shapeId="0">
      <text>
        <r>
          <rPr>
            <sz val="9"/>
            <color indexed="81"/>
            <rFont val="Tahoma"/>
            <family val="2"/>
          </rPr>
          <t xml:space="preserve">Si esta columna le aparece en color rojo es porque los procesos inactivos al inicio del mes son mayores que lo que ésta reflejado como procesos inactivos.
</t>
        </r>
      </text>
    </comment>
    <comment ref="G16" authorId="1" shapeId="0">
      <text>
        <r>
          <rPr>
            <b/>
            <sz val="8"/>
            <color indexed="81"/>
            <rFont val="Tahoma"/>
            <family val="2"/>
          </rPr>
          <t>CONCEPTO:</t>
        </r>
        <r>
          <rPr>
            <sz val="8"/>
            <color indexed="81"/>
            <rFont val="Tahoma"/>
            <family val="2"/>
          </rPr>
          <t xml:space="preserve"> Son los expedientes o causas terminadas mediante una resolución final, que por resolución del Tribunal Superior, Juzgado o Tribunal de igual jerarquía, se ordena nuevamente el conocimiento del asunto sometido a consideración del Juez</t>
        </r>
      </text>
    </comment>
    <comment ref="H16" authorId="2" shapeId="0">
      <text>
        <r>
          <rPr>
            <sz val="9"/>
            <color indexed="81"/>
            <rFont val="Tahoma"/>
            <family val="2"/>
          </rPr>
          <t>Suma las otras formas por Expediente sin tomarlo encuenta como una forma de Terminación del expediente, pero disminuyendo los inventarios.</t>
        </r>
      </text>
    </comment>
    <comment ref="I16" authorId="3" shapeId="0">
      <text>
        <r>
          <rPr>
            <b/>
            <sz val="8"/>
            <color indexed="81"/>
            <rFont val="Tahoma"/>
            <family val="2"/>
          </rPr>
          <t xml:space="preserve">EXPEDIENTES FENECIDOS O RESUELTOS:
</t>
        </r>
        <r>
          <rPr>
            <sz val="8"/>
            <color indexed="81"/>
            <rFont val="Tahoma"/>
            <family val="2"/>
          </rPr>
          <t xml:space="preserve">Son todos aquellos expedientes  en el que se ha dictado una sentencia definitiva, auto definitivo o resolución que le pone fin al proceso, aún cuando no éste firme.- 
 Se entenderá por sentencia (Sentencia o Autos definitivos) la decisión legítima de un juez sobre la causa controvertida en su tribunal; resolución definitiva con la que se concluye un juicio por determinada instancia jurisdiccional; y auto o resolución, el decreto judicial dictado en alguna causa, que signifique el término judicial de dicha proceso o diligencia.
</t>
        </r>
        <r>
          <rPr>
            <b/>
            <sz val="8"/>
            <color indexed="81"/>
            <rFont val="Tahoma"/>
            <family val="2"/>
          </rPr>
          <t xml:space="preserve">NOTA: </t>
        </r>
        <r>
          <rPr>
            <sz val="8"/>
            <color indexed="81"/>
            <rFont val="Tahoma"/>
            <family val="2"/>
          </rPr>
          <t xml:space="preserve">
Para que los datos aparezcan en ésta columna, recuerde que primero deberá llenar el detalle de los cuadros del Literal </t>
        </r>
        <r>
          <rPr>
            <b/>
            <sz val="8"/>
            <color indexed="81"/>
            <rFont val="Tahoma"/>
            <family val="2"/>
          </rPr>
          <t>B</t>
        </r>
        <r>
          <rPr>
            <sz val="8"/>
            <color indexed="81"/>
            <rFont val="Tahoma"/>
            <family val="2"/>
          </rPr>
          <t xml:space="preserve">. </t>
        </r>
        <r>
          <rPr>
            <b/>
            <sz val="8"/>
            <color indexed="81"/>
            <rFont val="Tahoma"/>
            <family val="2"/>
          </rPr>
          <t>Detalle de Expedientes en Materia Penal</t>
        </r>
        <r>
          <rPr>
            <sz val="8"/>
            <color indexed="81"/>
            <rFont val="Tahoma"/>
            <family val="2"/>
          </rPr>
          <t xml:space="preserve"> y automáticamente se le irán llenado las celdas respectivas.</t>
        </r>
      </text>
    </comment>
    <comment ref="J16" authorId="3" shapeId="0">
      <text>
        <r>
          <rPr>
            <b/>
            <sz val="8"/>
            <color indexed="81"/>
            <rFont val="Tahoma"/>
            <family val="2"/>
          </rPr>
          <t xml:space="preserve">EXPEDIENTES EN TRÁMITE AL FINAL: 
</t>
        </r>
        <r>
          <rPr>
            <sz val="8"/>
            <color indexed="81"/>
            <rFont val="Tahoma"/>
            <family val="2"/>
          </rPr>
          <t>Son todos aquellos Expedientes pendientes, activos,  circulantes e Inactivos, formados por todos aquellos casos que el final de un período están a la espera de una resolución, sentencia u otro tipo de auto, que le ponga fin al caso.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Recuerde : </t>
        </r>
        <r>
          <rPr>
            <sz val="8"/>
            <color indexed="81"/>
            <rFont val="Tahoma"/>
            <family val="2"/>
          </rPr>
          <t>éste dato es la suma de los juicios inactivos más los pendientes de Audiencia y por lo tanto no puede ser menor que el total de los Inactivos acumulado al final del mes.
1- Cuando le queda</t>
        </r>
        <r>
          <rPr>
            <b/>
            <sz val="8"/>
            <color indexed="81"/>
            <rFont val="Tahoma"/>
            <family val="2"/>
          </rPr>
          <t xml:space="preserve"> IGUAL </t>
        </r>
        <r>
          <rPr>
            <sz val="8"/>
            <color indexed="81"/>
            <rFont val="Tahoma"/>
            <family val="2"/>
          </rPr>
          <t>es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porque no quedó ningún Expediente sin celebración de audiencia.
2- Cuando es </t>
        </r>
        <r>
          <rPr>
            <b/>
            <sz val="8"/>
            <color indexed="81"/>
            <rFont val="Tahoma"/>
            <family val="2"/>
          </rPr>
          <t xml:space="preserve">MAYOR </t>
        </r>
        <r>
          <rPr>
            <sz val="8"/>
            <color indexed="81"/>
            <rFont val="Tahoma"/>
            <family val="2"/>
          </rPr>
          <t xml:space="preserve">es porque quedó pendiente algún expediente pendiente de audiencia. Puede comprobarlo en el libro de entrada.
</t>
        </r>
        <r>
          <rPr>
            <b/>
            <u/>
            <sz val="8"/>
            <color indexed="81"/>
            <rFont val="Tahoma"/>
            <family val="2"/>
          </rPr>
          <t>Advertencia:</t>
        </r>
        <r>
          <rPr>
            <sz val="8"/>
            <color indexed="81"/>
            <rFont val="Tahoma"/>
            <family val="2"/>
          </rPr>
          <t xml:space="preserve">
Si la casilla le cambia al color significa:
</t>
        </r>
        <r>
          <rPr>
            <b/>
            <sz val="8"/>
            <color indexed="81"/>
            <rFont val="Tahoma"/>
            <family val="2"/>
          </rPr>
          <t xml:space="preserve">
1. ROJO INTENSO</t>
        </r>
        <r>
          <rPr>
            <sz val="8"/>
            <color indexed="81"/>
            <rFont val="Tahoma"/>
            <family val="2"/>
          </rPr>
          <t xml:space="preserve">: es porque el dato calculado en Trámite al Final es menor que el Total de los Inactivos acumulados al Final del Mes.  (Total Literal B acumulados al Final del Mes).
</t>
        </r>
        <r>
          <rPr>
            <b/>
            <sz val="8"/>
            <color indexed="81"/>
            <rFont val="Tahoma"/>
            <family val="2"/>
          </rPr>
          <t xml:space="preserve">
2.- MORADO INTENSO:</t>
        </r>
        <r>
          <rPr>
            <sz val="8"/>
            <color indexed="81"/>
            <rFont val="Tahoma"/>
            <family val="2"/>
          </rPr>
          <t xml:space="preserve"> es porque el dato calculado en Trámite al Final es negativo</t>
        </r>
      </text>
    </comment>
    <comment ref="G20" authorId="1" shapeId="0">
      <text>
        <r>
          <rPr>
            <sz val="8"/>
            <color indexed="81"/>
            <rFont val="Tahoma"/>
            <family val="2"/>
          </rPr>
          <t>En esta casilla se colocarán todos aquellos procesos inactivos en plazo conciliatorio o suspensiones condicionales que se dicten en el mes, según el caso</t>
        </r>
      </text>
    </comment>
    <comment ref="H20" authorId="1" shapeId="0">
      <text>
        <r>
          <rPr>
            <sz val="8"/>
            <color indexed="81"/>
            <rFont val="Tahoma"/>
            <family val="2"/>
          </rPr>
          <t>Estas revocatorias se descontarán de los Procesos Inactivos que se traén al inicio del mes; pero NO se contabiliza como proceso fenecido.</t>
        </r>
      </text>
    </comment>
    <comment ref="I21" authorId="1" shapeId="0">
      <text>
        <r>
          <rPr>
            <b/>
            <sz val="8"/>
            <color indexed="81"/>
            <rFont val="Tahoma"/>
            <family val="2"/>
          </rPr>
          <t xml:space="preserve">Si la casilla es de color rojo, verifique el número no está correcto
</t>
        </r>
      </text>
    </comment>
    <comment ref="I22" authorId="1" shapeId="0">
      <text>
        <r>
          <rPr>
            <b/>
            <sz val="8"/>
            <color indexed="81"/>
            <rFont val="Tahoma"/>
            <family val="2"/>
          </rPr>
          <t xml:space="preserve">¡Advertencia !
</t>
        </r>
        <r>
          <rPr>
            <sz val="8"/>
            <color indexed="81"/>
            <rFont val="Tahoma"/>
            <family val="2"/>
          </rPr>
          <t xml:space="preserve">Si la casilla se le vuelve color amarillo significa que posee más expedientes inactivos en Rebeldia que cantidad de imputados en ese estado. 
</t>
        </r>
        <r>
          <rPr>
            <b/>
            <sz val="8"/>
            <color indexed="81"/>
            <rFont val="Tahoma"/>
            <family val="2"/>
          </rPr>
          <t>Recuerde</t>
        </r>
        <r>
          <rPr>
            <sz val="8"/>
            <color indexed="81"/>
            <rFont val="Tahoma"/>
            <family val="2"/>
          </rPr>
          <t>: que pueden ser igual o menor, pero nunca mayor.
Favor, verifique el cuadro B.1.1.</t>
        </r>
      </text>
    </comment>
    <comment ref="I23" authorId="1" shapeId="0">
      <text>
        <r>
          <rPr>
            <b/>
            <sz val="8"/>
            <color indexed="81"/>
            <rFont val="Tahoma"/>
            <family val="2"/>
          </rPr>
          <t xml:space="preserve">¡Advertencia! Si cambia de color
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Recuerde :</t>
        </r>
        <r>
          <rPr>
            <sz val="8"/>
            <color indexed="81"/>
            <rFont val="Tahoma"/>
            <family val="2"/>
          </rPr>
          <t xml:space="preserve"> éste dato es la suma de los juicios inactivos, por lo tanto no puede ser mayor que el total de los Procesos en Trámite.
1- Cuando le queda IGUAL es porque no quedó ningún Expediente sin celebración de audiencia.
2- Cuando es MENOR, es porque quedó pendiente algún expediente pendiente de audiencia. Puede comprobarlo en el libro de entrada.
</t>
        </r>
      </text>
    </comment>
    <comment ref="C25" authorId="1" shapeId="0">
      <text>
        <r>
          <rPr>
            <b/>
            <sz val="8"/>
            <color indexed="81"/>
            <rFont val="Tahoma"/>
            <family val="2"/>
          </rPr>
          <t xml:space="preserve">¡Advertencia !
</t>
        </r>
        <r>
          <rPr>
            <sz val="8"/>
            <color indexed="81"/>
            <rFont val="Tahoma"/>
            <family val="2"/>
          </rPr>
          <t xml:space="preserve">Si la casilla se le vuelve color amarillo significa que posee más expedientes inactivos en Rebeldia que cantidad de imputados en ese estado. 
</t>
        </r>
        <r>
          <rPr>
            <b/>
            <sz val="8"/>
            <color indexed="81"/>
            <rFont val="Tahoma"/>
            <family val="2"/>
          </rPr>
          <t>Recuerde</t>
        </r>
        <r>
          <rPr>
            <sz val="8"/>
            <color indexed="81"/>
            <rFont val="Tahoma"/>
            <family val="2"/>
          </rPr>
          <t>: que pueden ser igual o mayor, pero nunca menor.
Favor, verifique el cuadro B</t>
        </r>
      </text>
    </comment>
    <comment ref="I25" authorId="1" shapeId="0">
      <text>
        <r>
          <rPr>
            <b/>
            <sz val="8"/>
            <color indexed="81"/>
            <rFont val="Tahoma"/>
            <family val="2"/>
          </rPr>
          <t xml:space="preserve">¡Advertencia !
</t>
        </r>
        <r>
          <rPr>
            <sz val="8"/>
            <color indexed="81"/>
            <rFont val="Tahoma"/>
            <family val="2"/>
          </rPr>
          <t xml:space="preserve">Si la casilla se le vuelve color amarillo significa que posee más expedientes inactivos en Rebeldia que cantidad de imputados en ese estado. 
</t>
        </r>
        <r>
          <rPr>
            <b/>
            <sz val="8"/>
            <color indexed="81"/>
            <rFont val="Tahoma"/>
            <family val="2"/>
          </rPr>
          <t>Recuerde</t>
        </r>
        <r>
          <rPr>
            <sz val="8"/>
            <color indexed="81"/>
            <rFont val="Tahoma"/>
            <family val="2"/>
          </rPr>
          <t>: que pueden ser igual o mayor, pero nunca menor.
Favor, verifique el cuadro B</t>
        </r>
      </text>
    </comment>
    <comment ref="I27" authorId="1" shapeId="0">
      <text>
        <r>
          <rPr>
            <sz val="8"/>
            <color indexed="81"/>
            <rFont val="Tahoma"/>
            <family val="2"/>
          </rPr>
          <t xml:space="preserve">Si la casilla es de color rojo, verifique el número no está correcto
</t>
        </r>
      </text>
    </comment>
    <comment ref="F44" authorId="2" shapeId="0">
      <text>
        <r>
          <rPr>
            <sz val="9"/>
            <color indexed="81"/>
            <rFont val="Tahoma"/>
            <family val="2"/>
          </rPr>
          <t>Cuando la Víctima solicita que se realice en otro lugar diferente de la sede judicial la V.P.</t>
        </r>
      </text>
    </comment>
    <comment ref="J52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53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54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58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59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0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1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2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8" authorId="2" shapeId="0">
      <text>
        <r>
          <rPr>
            <b/>
            <sz val="9"/>
            <color indexed="81"/>
            <rFont val="Tahoma"/>
            <family val="2"/>
          </rPr>
          <t xml:space="preserve">RPVT: </t>
        </r>
        <r>
          <rPr>
            <sz val="9"/>
            <color indexed="81"/>
            <rFont val="Tahoma"/>
            <family val="2"/>
          </rPr>
          <t>Regimen de Protección de Víctimas</t>
        </r>
      </text>
    </comment>
    <comment ref="F72" authorId="2" shapeId="0">
      <text>
        <r>
          <rPr>
            <b/>
            <sz val="9"/>
            <color indexed="81"/>
            <rFont val="Tahoma"/>
            <family val="2"/>
          </rPr>
          <t>Seguimiento para reparación de la Víctima.</t>
        </r>
      </text>
    </comment>
    <comment ref="A75" authorId="0" shapeId="0">
      <text>
        <r>
          <rPr>
            <b/>
            <sz val="8"/>
            <color indexed="81"/>
            <rFont val="Tahoma"/>
            <family val="2"/>
          </rPr>
          <t xml:space="preserve">Definición: </t>
        </r>
        <r>
          <rPr>
            <sz val="8"/>
            <color indexed="81"/>
            <rFont val="Tahoma"/>
            <family val="2"/>
          </rPr>
          <t>Cuando su propósito son para resolver incidentes, acordar medidas cautelares, definir cuestiones accesorias o resolver nulidades</t>
        </r>
      </text>
    </comment>
    <comment ref="A76" authorId="0" shapeId="0">
      <text>
        <r>
          <rPr>
            <b/>
            <sz val="8"/>
            <color indexed="81"/>
            <rFont val="Tahoma"/>
            <family val="2"/>
          </rPr>
          <t xml:space="preserve">Definición: </t>
        </r>
        <r>
          <rPr>
            <sz val="8"/>
            <color indexed="81"/>
            <rFont val="Tahoma"/>
            <family val="2"/>
          </rPr>
          <t xml:space="preserve">Impulso y Ordenación material del proceso.
</t>
        </r>
      </text>
    </comment>
  </commentList>
</comments>
</file>

<file path=xl/comments5.xml><?xml version="1.0" encoding="utf-8"?>
<comments xmlns="http://schemas.openxmlformats.org/spreadsheetml/2006/main">
  <authors>
    <author>Cricia Marisol Cañas</author>
    <author>rlemus</author>
    <author>Crissia Marisol Cañas</author>
    <author>Cricia Cañas</author>
  </authors>
  <commentList>
    <comment ref="C16" authorId="0" shapeId="0">
      <text>
        <r>
          <rPr>
            <sz val="9"/>
            <color indexed="81"/>
            <rFont val="Tahoma"/>
            <family val="2"/>
          </rPr>
          <t xml:space="preserve">Si esta columna le aparece en color rojo es porque los procesos inactivos al inicio del mes son mayores que lo que ésta reflejado como procesos inactivos.
</t>
        </r>
      </text>
    </comment>
    <comment ref="G16" authorId="1" shapeId="0">
      <text>
        <r>
          <rPr>
            <b/>
            <sz val="8"/>
            <color indexed="81"/>
            <rFont val="Tahoma"/>
            <family val="2"/>
          </rPr>
          <t>CONCEPTO:</t>
        </r>
        <r>
          <rPr>
            <sz val="8"/>
            <color indexed="81"/>
            <rFont val="Tahoma"/>
            <family val="2"/>
          </rPr>
          <t xml:space="preserve"> Son los expedientes o causas terminadas mediante una resolución final, que por resolución del Tribunal Superior, Juzgado o Tribunal de igual jerarquía, se ordena nuevamente el conocimiento del asunto sometido a consideración del Juez</t>
        </r>
      </text>
    </comment>
    <comment ref="H16" authorId="2" shapeId="0">
      <text>
        <r>
          <rPr>
            <sz val="9"/>
            <color indexed="81"/>
            <rFont val="Tahoma"/>
            <family val="2"/>
          </rPr>
          <t>Suma las otras formas por Expediente sin tomarlo encuenta como una forma de Terminación del expediente, pero disminuyendo los inventarios.</t>
        </r>
      </text>
    </comment>
    <comment ref="I16" authorId="3" shapeId="0">
      <text>
        <r>
          <rPr>
            <b/>
            <sz val="8"/>
            <color indexed="81"/>
            <rFont val="Tahoma"/>
            <family val="2"/>
          </rPr>
          <t xml:space="preserve">EXPEDIENTES FENECIDOS O RESUELTOS:
</t>
        </r>
        <r>
          <rPr>
            <sz val="8"/>
            <color indexed="81"/>
            <rFont val="Tahoma"/>
            <family val="2"/>
          </rPr>
          <t xml:space="preserve">Son todos aquellos expedientes  en el que se ha dictado una sentencia definitiva, auto definitivo o resolución que le pone fin al proceso, aún cuando no éste firme.- 
 Se entenderá por sentencia (Sentencia o Autos definitivos) la decisión legítima de un juez sobre la causa controvertida en su tribunal; resolución definitiva con la que se concluye un juicio por determinada instancia jurisdiccional; y auto o resolución, el decreto judicial dictado en alguna causa, que signifique el término judicial de dicha proceso o diligencia.
</t>
        </r>
        <r>
          <rPr>
            <b/>
            <sz val="8"/>
            <color indexed="81"/>
            <rFont val="Tahoma"/>
            <family val="2"/>
          </rPr>
          <t xml:space="preserve">NOTA: </t>
        </r>
        <r>
          <rPr>
            <sz val="8"/>
            <color indexed="81"/>
            <rFont val="Tahoma"/>
            <family val="2"/>
          </rPr>
          <t xml:space="preserve">
Para que los datos aparezcan en ésta columna, recuerde que primero deberá llenar el detalle de los cuadros del Literal </t>
        </r>
        <r>
          <rPr>
            <b/>
            <sz val="8"/>
            <color indexed="81"/>
            <rFont val="Tahoma"/>
            <family val="2"/>
          </rPr>
          <t>B</t>
        </r>
        <r>
          <rPr>
            <sz val="8"/>
            <color indexed="81"/>
            <rFont val="Tahoma"/>
            <family val="2"/>
          </rPr>
          <t xml:space="preserve">. </t>
        </r>
        <r>
          <rPr>
            <b/>
            <sz val="8"/>
            <color indexed="81"/>
            <rFont val="Tahoma"/>
            <family val="2"/>
          </rPr>
          <t>Detalle de Expedientes en Materia Penal</t>
        </r>
        <r>
          <rPr>
            <sz val="8"/>
            <color indexed="81"/>
            <rFont val="Tahoma"/>
            <family val="2"/>
          </rPr>
          <t xml:space="preserve"> y automáticamente se le irán llenado las celdas respectivas.</t>
        </r>
      </text>
    </comment>
    <comment ref="J16" authorId="3" shapeId="0">
      <text>
        <r>
          <rPr>
            <b/>
            <sz val="8"/>
            <color indexed="81"/>
            <rFont val="Tahoma"/>
            <family val="2"/>
          </rPr>
          <t xml:space="preserve">EXPEDIENTES EN TRÁMITE AL FINAL: 
</t>
        </r>
        <r>
          <rPr>
            <sz val="8"/>
            <color indexed="81"/>
            <rFont val="Tahoma"/>
            <family val="2"/>
          </rPr>
          <t>Son todos aquellos Expedientes pendientes, activos,  circulantes e Inactivos, formados por todos aquellos casos que el final de un período están a la espera de una resolución, sentencia u otro tipo de auto, que le ponga fin al caso.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Recuerde : </t>
        </r>
        <r>
          <rPr>
            <sz val="8"/>
            <color indexed="81"/>
            <rFont val="Tahoma"/>
            <family val="2"/>
          </rPr>
          <t>éste dato es la suma de los juicios inactivos más los pendientes de Audiencia y por lo tanto no puede ser menor que el total de los Inactivos acumulado al final del mes.
1- Cuando le queda</t>
        </r>
        <r>
          <rPr>
            <b/>
            <sz val="8"/>
            <color indexed="81"/>
            <rFont val="Tahoma"/>
            <family val="2"/>
          </rPr>
          <t xml:space="preserve"> IGUAL </t>
        </r>
        <r>
          <rPr>
            <sz val="8"/>
            <color indexed="81"/>
            <rFont val="Tahoma"/>
            <family val="2"/>
          </rPr>
          <t>es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porque no quedó ningún Expediente sin celebración de audiencia.
2- Cuando es </t>
        </r>
        <r>
          <rPr>
            <b/>
            <sz val="8"/>
            <color indexed="81"/>
            <rFont val="Tahoma"/>
            <family val="2"/>
          </rPr>
          <t xml:space="preserve">MAYOR </t>
        </r>
        <r>
          <rPr>
            <sz val="8"/>
            <color indexed="81"/>
            <rFont val="Tahoma"/>
            <family val="2"/>
          </rPr>
          <t xml:space="preserve">es porque quedó pendiente algún expediente pendiente de audiencia. Puede comprobarlo en el libro de entrada.
</t>
        </r>
        <r>
          <rPr>
            <b/>
            <u/>
            <sz val="8"/>
            <color indexed="81"/>
            <rFont val="Tahoma"/>
            <family val="2"/>
          </rPr>
          <t>Advertencia:</t>
        </r>
        <r>
          <rPr>
            <sz val="8"/>
            <color indexed="81"/>
            <rFont val="Tahoma"/>
            <family val="2"/>
          </rPr>
          <t xml:space="preserve">
Si la casilla le cambia al color significa:
</t>
        </r>
        <r>
          <rPr>
            <b/>
            <sz val="8"/>
            <color indexed="81"/>
            <rFont val="Tahoma"/>
            <family val="2"/>
          </rPr>
          <t xml:space="preserve">
1. ROJO INTENSO</t>
        </r>
        <r>
          <rPr>
            <sz val="8"/>
            <color indexed="81"/>
            <rFont val="Tahoma"/>
            <family val="2"/>
          </rPr>
          <t xml:space="preserve">: es porque el dato calculado en Trámite al Final es menor que el Total de los Inactivos acumulados al Final del Mes.  (Total Literal B acumulados al Final del Mes).
</t>
        </r>
        <r>
          <rPr>
            <b/>
            <sz val="8"/>
            <color indexed="81"/>
            <rFont val="Tahoma"/>
            <family val="2"/>
          </rPr>
          <t xml:space="preserve">
2.- MORADO INTENSO:</t>
        </r>
        <r>
          <rPr>
            <sz val="8"/>
            <color indexed="81"/>
            <rFont val="Tahoma"/>
            <family val="2"/>
          </rPr>
          <t xml:space="preserve"> es porque el dato calculado en Trámite al Final es negativo</t>
        </r>
      </text>
    </comment>
    <comment ref="G20" authorId="1" shapeId="0">
      <text>
        <r>
          <rPr>
            <sz val="8"/>
            <color indexed="81"/>
            <rFont val="Tahoma"/>
            <family val="2"/>
          </rPr>
          <t>En esta casilla se colocarán todos aquellos procesos inactivos en plazo conciliatorio o suspensiones condicionales que se dicten en el mes, según el caso</t>
        </r>
      </text>
    </comment>
    <comment ref="H20" authorId="1" shapeId="0">
      <text>
        <r>
          <rPr>
            <sz val="8"/>
            <color indexed="81"/>
            <rFont val="Tahoma"/>
            <family val="2"/>
          </rPr>
          <t>Estas revocatorias se descontarán de los Procesos Inactivos que se traén al inicio del mes; pero NO se contabiliza como proceso fenecido.</t>
        </r>
      </text>
    </comment>
    <comment ref="I21" authorId="1" shapeId="0">
      <text>
        <r>
          <rPr>
            <b/>
            <sz val="8"/>
            <color indexed="81"/>
            <rFont val="Tahoma"/>
            <family val="2"/>
          </rPr>
          <t xml:space="preserve">Si la casilla es de color rojo, verifique el número no está correcto
</t>
        </r>
      </text>
    </comment>
    <comment ref="I22" authorId="1" shapeId="0">
      <text>
        <r>
          <rPr>
            <b/>
            <sz val="8"/>
            <color indexed="81"/>
            <rFont val="Tahoma"/>
            <family val="2"/>
          </rPr>
          <t xml:space="preserve">¡Advertencia !
</t>
        </r>
        <r>
          <rPr>
            <sz val="8"/>
            <color indexed="81"/>
            <rFont val="Tahoma"/>
            <family val="2"/>
          </rPr>
          <t xml:space="preserve">Si la casilla se le vuelve color amarillo significa que posee más expedientes inactivos en Rebeldia que cantidad de imputados en ese estado. 
</t>
        </r>
        <r>
          <rPr>
            <b/>
            <sz val="8"/>
            <color indexed="81"/>
            <rFont val="Tahoma"/>
            <family val="2"/>
          </rPr>
          <t>Recuerde</t>
        </r>
        <r>
          <rPr>
            <sz val="8"/>
            <color indexed="81"/>
            <rFont val="Tahoma"/>
            <family val="2"/>
          </rPr>
          <t>: que pueden ser igual o menor, pero nunca mayor.
Favor, verifique el cuadro B.1.1.</t>
        </r>
      </text>
    </comment>
    <comment ref="I23" authorId="1" shapeId="0">
      <text>
        <r>
          <rPr>
            <b/>
            <sz val="8"/>
            <color indexed="81"/>
            <rFont val="Tahoma"/>
            <family val="2"/>
          </rPr>
          <t xml:space="preserve">¡Advertencia! Si cambia de color
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Recuerde :</t>
        </r>
        <r>
          <rPr>
            <sz val="8"/>
            <color indexed="81"/>
            <rFont val="Tahoma"/>
            <family val="2"/>
          </rPr>
          <t xml:space="preserve"> éste dato es la suma de los juicios inactivos, por lo tanto no puede ser mayor que el total de los Procesos en Trámite.
1- Cuando le queda IGUAL es porque no quedó ningún Expediente sin celebración de audiencia.
2- Cuando es MENOR, es porque quedó pendiente algún expediente pendiente de audiencia. Puede comprobarlo en el libro de entrada.
</t>
        </r>
      </text>
    </comment>
    <comment ref="C25" authorId="1" shapeId="0">
      <text>
        <r>
          <rPr>
            <b/>
            <sz val="8"/>
            <color indexed="81"/>
            <rFont val="Tahoma"/>
            <family val="2"/>
          </rPr>
          <t xml:space="preserve">¡Advertencia !
</t>
        </r>
        <r>
          <rPr>
            <sz val="8"/>
            <color indexed="81"/>
            <rFont val="Tahoma"/>
            <family val="2"/>
          </rPr>
          <t xml:space="preserve">Si la casilla se le vuelve color amarillo significa que posee más expedientes inactivos en Rebeldia que cantidad de imputados en ese estado. 
</t>
        </r>
        <r>
          <rPr>
            <b/>
            <sz val="8"/>
            <color indexed="81"/>
            <rFont val="Tahoma"/>
            <family val="2"/>
          </rPr>
          <t>Recuerde</t>
        </r>
        <r>
          <rPr>
            <sz val="8"/>
            <color indexed="81"/>
            <rFont val="Tahoma"/>
            <family val="2"/>
          </rPr>
          <t>: que pueden ser igual o mayor, pero nunca menor.
Favor, verifique el cuadro B</t>
        </r>
      </text>
    </comment>
    <comment ref="I25" authorId="1" shapeId="0">
      <text>
        <r>
          <rPr>
            <b/>
            <sz val="8"/>
            <color indexed="81"/>
            <rFont val="Tahoma"/>
            <family val="2"/>
          </rPr>
          <t xml:space="preserve">¡Advertencia !
</t>
        </r>
        <r>
          <rPr>
            <sz val="8"/>
            <color indexed="81"/>
            <rFont val="Tahoma"/>
            <family val="2"/>
          </rPr>
          <t xml:space="preserve">Si la casilla se le vuelve color amarillo significa que posee más expedientes inactivos en Rebeldia que cantidad de imputados en ese estado. 
</t>
        </r>
        <r>
          <rPr>
            <b/>
            <sz val="8"/>
            <color indexed="81"/>
            <rFont val="Tahoma"/>
            <family val="2"/>
          </rPr>
          <t>Recuerde</t>
        </r>
        <r>
          <rPr>
            <sz val="8"/>
            <color indexed="81"/>
            <rFont val="Tahoma"/>
            <family val="2"/>
          </rPr>
          <t>: que pueden ser igual o mayor, pero nunca menor.
Favor, verifique el cuadro B</t>
        </r>
      </text>
    </comment>
    <comment ref="I27" authorId="1" shapeId="0">
      <text>
        <r>
          <rPr>
            <sz val="8"/>
            <color indexed="81"/>
            <rFont val="Tahoma"/>
            <family val="2"/>
          </rPr>
          <t xml:space="preserve">Si la casilla es de color rojo, verifique el número no está correcto
</t>
        </r>
      </text>
    </comment>
    <comment ref="F44" authorId="2" shapeId="0">
      <text>
        <r>
          <rPr>
            <sz val="9"/>
            <color indexed="81"/>
            <rFont val="Tahoma"/>
            <family val="2"/>
          </rPr>
          <t>Cuando la Víctima solicita que se realice en otro lugar diferente de la sede judicial la V.P.</t>
        </r>
      </text>
    </comment>
    <comment ref="J52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53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54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58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59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0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1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2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8" authorId="2" shapeId="0">
      <text>
        <r>
          <rPr>
            <b/>
            <sz val="9"/>
            <color indexed="81"/>
            <rFont val="Tahoma"/>
            <family val="2"/>
          </rPr>
          <t xml:space="preserve">RPVT: </t>
        </r>
        <r>
          <rPr>
            <sz val="9"/>
            <color indexed="81"/>
            <rFont val="Tahoma"/>
            <family val="2"/>
          </rPr>
          <t>Regimen de Protección de Víctimas</t>
        </r>
      </text>
    </comment>
    <comment ref="F72" authorId="2" shapeId="0">
      <text>
        <r>
          <rPr>
            <b/>
            <sz val="9"/>
            <color indexed="81"/>
            <rFont val="Tahoma"/>
            <family val="2"/>
          </rPr>
          <t>Seguimiento para reparación de la Víctima.</t>
        </r>
      </text>
    </comment>
    <comment ref="A75" authorId="0" shapeId="0">
      <text>
        <r>
          <rPr>
            <b/>
            <sz val="8"/>
            <color indexed="81"/>
            <rFont val="Tahoma"/>
            <family val="2"/>
          </rPr>
          <t xml:space="preserve">Definición: </t>
        </r>
        <r>
          <rPr>
            <sz val="8"/>
            <color indexed="81"/>
            <rFont val="Tahoma"/>
            <family val="2"/>
          </rPr>
          <t>Cuando su propósito son para resolver incidentes, acordar medidas cautelares, definir cuestiones accesorias o resolver nulidades</t>
        </r>
      </text>
    </comment>
    <comment ref="A76" authorId="0" shapeId="0">
      <text>
        <r>
          <rPr>
            <b/>
            <sz val="8"/>
            <color indexed="81"/>
            <rFont val="Tahoma"/>
            <family val="2"/>
          </rPr>
          <t xml:space="preserve">Definición: </t>
        </r>
        <r>
          <rPr>
            <sz val="8"/>
            <color indexed="81"/>
            <rFont val="Tahoma"/>
            <family val="2"/>
          </rPr>
          <t xml:space="preserve">Impulso y Ordenación material del proceso.
</t>
        </r>
      </text>
    </comment>
  </commentList>
</comments>
</file>

<file path=xl/comments6.xml><?xml version="1.0" encoding="utf-8"?>
<comments xmlns="http://schemas.openxmlformats.org/spreadsheetml/2006/main">
  <authors>
    <author>Cricia Marisol Cañas</author>
    <author>rlemus</author>
    <author>Crissia Marisol Cañas</author>
    <author>Cricia Cañas</author>
  </authors>
  <commentList>
    <comment ref="C16" authorId="0" shapeId="0">
      <text>
        <r>
          <rPr>
            <sz val="9"/>
            <color indexed="81"/>
            <rFont val="Tahoma"/>
            <family val="2"/>
          </rPr>
          <t xml:space="preserve">Si esta columna le aparece en color rojo es porque los procesos inactivos al inicio del mes son mayores que lo que ésta reflejado como procesos inactivos.
</t>
        </r>
      </text>
    </comment>
    <comment ref="G16" authorId="1" shapeId="0">
      <text>
        <r>
          <rPr>
            <b/>
            <sz val="8"/>
            <color indexed="81"/>
            <rFont val="Tahoma"/>
            <family val="2"/>
          </rPr>
          <t>CONCEPTO:</t>
        </r>
        <r>
          <rPr>
            <sz val="8"/>
            <color indexed="81"/>
            <rFont val="Tahoma"/>
            <family val="2"/>
          </rPr>
          <t xml:space="preserve"> Son los expedientes o causas terminadas mediante una resolución final, que por resolución del Tribunal Superior, Juzgado o Tribunal de igual jerarquía, se ordena nuevamente el conocimiento del asunto sometido a consideración del Juez</t>
        </r>
      </text>
    </comment>
    <comment ref="H16" authorId="2" shapeId="0">
      <text>
        <r>
          <rPr>
            <sz val="9"/>
            <color indexed="81"/>
            <rFont val="Tahoma"/>
            <family val="2"/>
          </rPr>
          <t>Suma las otras formas por Expediente sin tomarlo encuenta como una forma de Terminación del expediente, pero disminuyendo los inventarios.</t>
        </r>
      </text>
    </comment>
    <comment ref="I16" authorId="3" shapeId="0">
      <text>
        <r>
          <rPr>
            <b/>
            <sz val="8"/>
            <color indexed="81"/>
            <rFont val="Tahoma"/>
            <family val="2"/>
          </rPr>
          <t xml:space="preserve">EXPEDIENTES FENECIDOS O RESUELTOS:
</t>
        </r>
        <r>
          <rPr>
            <sz val="8"/>
            <color indexed="81"/>
            <rFont val="Tahoma"/>
            <family val="2"/>
          </rPr>
          <t xml:space="preserve">Son todos aquellos expedientes  en el que se ha dictado una sentencia definitiva, auto definitivo o resolución que le pone fin al proceso, aún cuando no éste firme.- 
 Se entenderá por sentencia (Sentencia o Autos definitivos) la decisión legítima de un juez sobre la causa controvertida en su tribunal; resolución definitiva con la que se concluye un juicio por determinada instancia jurisdiccional; y auto o resolución, el decreto judicial dictado en alguna causa, que signifique el término judicial de dicha proceso o diligencia.
</t>
        </r>
        <r>
          <rPr>
            <b/>
            <sz val="8"/>
            <color indexed="81"/>
            <rFont val="Tahoma"/>
            <family val="2"/>
          </rPr>
          <t xml:space="preserve">NOTA: </t>
        </r>
        <r>
          <rPr>
            <sz val="8"/>
            <color indexed="81"/>
            <rFont val="Tahoma"/>
            <family val="2"/>
          </rPr>
          <t xml:space="preserve">
Para que los datos aparezcan en ésta columna, recuerde que primero deberá llenar el detalle de los cuadros del Literal </t>
        </r>
        <r>
          <rPr>
            <b/>
            <sz val="8"/>
            <color indexed="81"/>
            <rFont val="Tahoma"/>
            <family val="2"/>
          </rPr>
          <t>B</t>
        </r>
        <r>
          <rPr>
            <sz val="8"/>
            <color indexed="81"/>
            <rFont val="Tahoma"/>
            <family val="2"/>
          </rPr>
          <t xml:space="preserve">. </t>
        </r>
        <r>
          <rPr>
            <b/>
            <sz val="8"/>
            <color indexed="81"/>
            <rFont val="Tahoma"/>
            <family val="2"/>
          </rPr>
          <t>Detalle de Expedientes en Materia Penal</t>
        </r>
        <r>
          <rPr>
            <sz val="8"/>
            <color indexed="81"/>
            <rFont val="Tahoma"/>
            <family val="2"/>
          </rPr>
          <t xml:space="preserve"> y automáticamente se le irán llenado las celdas respectivas.</t>
        </r>
      </text>
    </comment>
    <comment ref="J16" authorId="3" shapeId="0">
      <text>
        <r>
          <rPr>
            <b/>
            <sz val="8"/>
            <color indexed="81"/>
            <rFont val="Tahoma"/>
            <family val="2"/>
          </rPr>
          <t xml:space="preserve">EXPEDIENTES EN TRÁMITE AL FINAL: 
</t>
        </r>
        <r>
          <rPr>
            <sz val="8"/>
            <color indexed="81"/>
            <rFont val="Tahoma"/>
            <family val="2"/>
          </rPr>
          <t>Son todos aquellos Expedientes pendientes, activos,  circulantes e Inactivos, formados por todos aquellos casos que el final de un período están a la espera de una resolución, sentencia u otro tipo de auto, que le ponga fin al caso.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Recuerde : </t>
        </r>
        <r>
          <rPr>
            <sz val="8"/>
            <color indexed="81"/>
            <rFont val="Tahoma"/>
            <family val="2"/>
          </rPr>
          <t>éste dato es la suma de los juicios inactivos más los pendientes de Audiencia y por lo tanto no puede ser menor que el total de los Inactivos acumulado al final del mes.
1- Cuando le queda</t>
        </r>
        <r>
          <rPr>
            <b/>
            <sz val="8"/>
            <color indexed="81"/>
            <rFont val="Tahoma"/>
            <family val="2"/>
          </rPr>
          <t xml:space="preserve"> IGUAL </t>
        </r>
        <r>
          <rPr>
            <sz val="8"/>
            <color indexed="81"/>
            <rFont val="Tahoma"/>
            <family val="2"/>
          </rPr>
          <t>es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porque no quedó ningún Expediente sin celebración de audiencia.
2- Cuando es </t>
        </r>
        <r>
          <rPr>
            <b/>
            <sz val="8"/>
            <color indexed="81"/>
            <rFont val="Tahoma"/>
            <family val="2"/>
          </rPr>
          <t xml:space="preserve">MAYOR </t>
        </r>
        <r>
          <rPr>
            <sz val="8"/>
            <color indexed="81"/>
            <rFont val="Tahoma"/>
            <family val="2"/>
          </rPr>
          <t xml:space="preserve">es porque quedó pendiente algún expediente pendiente de audiencia. Puede comprobarlo en el libro de entrada.
</t>
        </r>
        <r>
          <rPr>
            <b/>
            <u/>
            <sz val="8"/>
            <color indexed="81"/>
            <rFont val="Tahoma"/>
            <family val="2"/>
          </rPr>
          <t>Advertencia:</t>
        </r>
        <r>
          <rPr>
            <sz val="8"/>
            <color indexed="81"/>
            <rFont val="Tahoma"/>
            <family val="2"/>
          </rPr>
          <t xml:space="preserve">
Si la casilla le cambia al color significa:
</t>
        </r>
        <r>
          <rPr>
            <b/>
            <sz val="8"/>
            <color indexed="81"/>
            <rFont val="Tahoma"/>
            <family val="2"/>
          </rPr>
          <t xml:space="preserve">
1. ROJO INTENSO</t>
        </r>
        <r>
          <rPr>
            <sz val="8"/>
            <color indexed="81"/>
            <rFont val="Tahoma"/>
            <family val="2"/>
          </rPr>
          <t xml:space="preserve">: es porque el dato calculado en Trámite al Final es menor que el Total de los Inactivos acumulados al Final del Mes.  (Total Literal B acumulados al Final del Mes).
</t>
        </r>
        <r>
          <rPr>
            <b/>
            <sz val="8"/>
            <color indexed="81"/>
            <rFont val="Tahoma"/>
            <family val="2"/>
          </rPr>
          <t xml:space="preserve">
2.- MORADO INTENSO:</t>
        </r>
        <r>
          <rPr>
            <sz val="8"/>
            <color indexed="81"/>
            <rFont val="Tahoma"/>
            <family val="2"/>
          </rPr>
          <t xml:space="preserve"> es porque el dato calculado en Trámite al Final es negativo</t>
        </r>
      </text>
    </comment>
    <comment ref="G20" authorId="1" shapeId="0">
      <text>
        <r>
          <rPr>
            <sz val="8"/>
            <color indexed="81"/>
            <rFont val="Tahoma"/>
            <family val="2"/>
          </rPr>
          <t>En esta casilla se colocarán todos aquellos procesos inactivos en plazo conciliatorio o suspensiones condicionales que se dicten en el mes, según el caso</t>
        </r>
      </text>
    </comment>
    <comment ref="H20" authorId="1" shapeId="0">
      <text>
        <r>
          <rPr>
            <sz val="8"/>
            <color indexed="81"/>
            <rFont val="Tahoma"/>
            <family val="2"/>
          </rPr>
          <t>Estas revocatorias se descontarán de los Procesos Inactivos que se traén al inicio del mes; pero NO se contabiliza como proceso fenecido.</t>
        </r>
      </text>
    </comment>
    <comment ref="I21" authorId="1" shapeId="0">
      <text>
        <r>
          <rPr>
            <b/>
            <sz val="8"/>
            <color indexed="81"/>
            <rFont val="Tahoma"/>
            <family val="2"/>
          </rPr>
          <t xml:space="preserve">Si la casilla es de color rojo, verifique el número no está correcto
</t>
        </r>
      </text>
    </comment>
    <comment ref="I22" authorId="1" shapeId="0">
      <text>
        <r>
          <rPr>
            <b/>
            <sz val="8"/>
            <color indexed="81"/>
            <rFont val="Tahoma"/>
            <family val="2"/>
          </rPr>
          <t xml:space="preserve">¡Advertencia !
</t>
        </r>
        <r>
          <rPr>
            <sz val="8"/>
            <color indexed="81"/>
            <rFont val="Tahoma"/>
            <family val="2"/>
          </rPr>
          <t xml:space="preserve">Si la casilla se le vuelve color amarillo significa que posee más expedientes inactivos en Rebeldia que cantidad de imputados en ese estado. 
</t>
        </r>
        <r>
          <rPr>
            <b/>
            <sz val="8"/>
            <color indexed="81"/>
            <rFont val="Tahoma"/>
            <family val="2"/>
          </rPr>
          <t>Recuerde</t>
        </r>
        <r>
          <rPr>
            <sz val="8"/>
            <color indexed="81"/>
            <rFont val="Tahoma"/>
            <family val="2"/>
          </rPr>
          <t>: que pueden ser igual o menor, pero nunca mayor.
Favor, verifique el cuadro B.1.1.</t>
        </r>
      </text>
    </comment>
    <comment ref="I23" authorId="1" shapeId="0">
      <text>
        <r>
          <rPr>
            <b/>
            <sz val="8"/>
            <color indexed="81"/>
            <rFont val="Tahoma"/>
            <family val="2"/>
          </rPr>
          <t xml:space="preserve">¡Advertencia! Si cambia de color
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Recuerde :</t>
        </r>
        <r>
          <rPr>
            <sz val="8"/>
            <color indexed="81"/>
            <rFont val="Tahoma"/>
            <family val="2"/>
          </rPr>
          <t xml:space="preserve"> éste dato es la suma de los juicios inactivos, por lo tanto no puede ser mayor que el total de los Procesos en Trámite.
1- Cuando le queda IGUAL es porque no quedó ningún Expediente sin celebración de audiencia.
2- Cuando es MENOR, es porque quedó pendiente algún expediente pendiente de audiencia. Puede comprobarlo en el libro de entrada.
</t>
        </r>
      </text>
    </comment>
    <comment ref="C25" authorId="1" shapeId="0">
      <text>
        <r>
          <rPr>
            <b/>
            <sz val="8"/>
            <color indexed="81"/>
            <rFont val="Tahoma"/>
            <family val="2"/>
          </rPr>
          <t xml:space="preserve">¡Advertencia !
</t>
        </r>
        <r>
          <rPr>
            <sz val="8"/>
            <color indexed="81"/>
            <rFont val="Tahoma"/>
            <family val="2"/>
          </rPr>
          <t xml:space="preserve">Si la casilla se le vuelve color amarillo significa que posee más expedientes inactivos en Rebeldia que cantidad de imputados en ese estado. 
</t>
        </r>
        <r>
          <rPr>
            <b/>
            <sz val="8"/>
            <color indexed="81"/>
            <rFont val="Tahoma"/>
            <family val="2"/>
          </rPr>
          <t>Recuerde</t>
        </r>
        <r>
          <rPr>
            <sz val="8"/>
            <color indexed="81"/>
            <rFont val="Tahoma"/>
            <family val="2"/>
          </rPr>
          <t>: que pueden ser igual o mayor, pero nunca menor.
Favor, verifique el cuadro B</t>
        </r>
      </text>
    </comment>
    <comment ref="I25" authorId="1" shapeId="0">
      <text>
        <r>
          <rPr>
            <b/>
            <sz val="8"/>
            <color indexed="81"/>
            <rFont val="Tahoma"/>
            <family val="2"/>
          </rPr>
          <t xml:space="preserve">¡Advertencia !
</t>
        </r>
        <r>
          <rPr>
            <sz val="8"/>
            <color indexed="81"/>
            <rFont val="Tahoma"/>
            <family val="2"/>
          </rPr>
          <t xml:space="preserve">Si la casilla se le vuelve color amarillo significa que posee más expedientes inactivos en Rebeldia que cantidad de imputados en ese estado. 
</t>
        </r>
        <r>
          <rPr>
            <b/>
            <sz val="8"/>
            <color indexed="81"/>
            <rFont val="Tahoma"/>
            <family val="2"/>
          </rPr>
          <t>Recuerde</t>
        </r>
        <r>
          <rPr>
            <sz val="8"/>
            <color indexed="81"/>
            <rFont val="Tahoma"/>
            <family val="2"/>
          </rPr>
          <t>: que pueden ser igual o mayor, pero nunca menor.
Favor, verifique el cuadro B</t>
        </r>
      </text>
    </comment>
    <comment ref="I27" authorId="1" shapeId="0">
      <text>
        <r>
          <rPr>
            <sz val="8"/>
            <color indexed="81"/>
            <rFont val="Tahoma"/>
            <family val="2"/>
          </rPr>
          <t xml:space="preserve">Si la casilla es de color rojo, verifique el número no está correcto
</t>
        </r>
      </text>
    </comment>
    <comment ref="F44" authorId="2" shapeId="0">
      <text>
        <r>
          <rPr>
            <sz val="9"/>
            <color indexed="81"/>
            <rFont val="Tahoma"/>
            <family val="2"/>
          </rPr>
          <t>Cuando la Víctima solicita que se realice en otro lugar diferente de la sede judicial la V.P.</t>
        </r>
      </text>
    </comment>
    <comment ref="J52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53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54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58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59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0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1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2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8" authorId="2" shapeId="0">
      <text>
        <r>
          <rPr>
            <b/>
            <sz val="9"/>
            <color indexed="81"/>
            <rFont val="Tahoma"/>
            <family val="2"/>
          </rPr>
          <t xml:space="preserve">RPVT: </t>
        </r>
        <r>
          <rPr>
            <sz val="9"/>
            <color indexed="81"/>
            <rFont val="Tahoma"/>
            <family val="2"/>
          </rPr>
          <t>Regimen de Protección de Víctimas</t>
        </r>
      </text>
    </comment>
    <comment ref="F72" authorId="2" shapeId="0">
      <text>
        <r>
          <rPr>
            <b/>
            <sz val="9"/>
            <color indexed="81"/>
            <rFont val="Tahoma"/>
            <family val="2"/>
          </rPr>
          <t>Seguimiento para reparación de la Víctima.</t>
        </r>
      </text>
    </comment>
    <comment ref="A75" authorId="0" shapeId="0">
      <text>
        <r>
          <rPr>
            <b/>
            <sz val="8"/>
            <color indexed="81"/>
            <rFont val="Tahoma"/>
            <family val="2"/>
          </rPr>
          <t xml:space="preserve">Definición: </t>
        </r>
        <r>
          <rPr>
            <sz val="8"/>
            <color indexed="81"/>
            <rFont val="Tahoma"/>
            <family val="2"/>
          </rPr>
          <t>Cuando su propósito son para resolver incidentes, acordar medidas cautelares, definir cuestiones accesorias o resolver nulidades</t>
        </r>
      </text>
    </comment>
    <comment ref="A76" authorId="0" shapeId="0">
      <text>
        <r>
          <rPr>
            <b/>
            <sz val="8"/>
            <color indexed="81"/>
            <rFont val="Tahoma"/>
            <family val="2"/>
          </rPr>
          <t xml:space="preserve">Definición: </t>
        </r>
        <r>
          <rPr>
            <sz val="8"/>
            <color indexed="81"/>
            <rFont val="Tahoma"/>
            <family val="2"/>
          </rPr>
          <t xml:space="preserve">Impulso y Ordenación material del proceso.
</t>
        </r>
      </text>
    </comment>
  </commentList>
</comments>
</file>

<file path=xl/comments7.xml><?xml version="1.0" encoding="utf-8"?>
<comments xmlns="http://schemas.openxmlformats.org/spreadsheetml/2006/main">
  <authors>
    <author>Cricia Marisol Cañas</author>
    <author>rlemus</author>
    <author>Crissia Marisol Cañas</author>
    <author>Cricia Cañas</author>
  </authors>
  <commentList>
    <comment ref="C16" authorId="0" shapeId="0">
      <text>
        <r>
          <rPr>
            <sz val="9"/>
            <color indexed="81"/>
            <rFont val="Tahoma"/>
            <family val="2"/>
          </rPr>
          <t xml:space="preserve">Si esta columna le aparece en color rojo es porque los procesos inactivos al inicio del mes son mayores que lo que ésta reflejado como procesos inactivos.
</t>
        </r>
      </text>
    </comment>
    <comment ref="G16" authorId="1" shapeId="0">
      <text>
        <r>
          <rPr>
            <b/>
            <sz val="8"/>
            <color indexed="81"/>
            <rFont val="Tahoma"/>
            <family val="2"/>
          </rPr>
          <t>CONCEPTO:</t>
        </r>
        <r>
          <rPr>
            <sz val="8"/>
            <color indexed="81"/>
            <rFont val="Tahoma"/>
            <family val="2"/>
          </rPr>
          <t xml:space="preserve"> Son los expedientes o causas terminadas mediante una resolución final, que por resolución del Tribunal Superior, Juzgado o Tribunal de igual jerarquía, se ordena nuevamente el conocimiento del asunto sometido a consideración del Juez</t>
        </r>
      </text>
    </comment>
    <comment ref="H16" authorId="2" shapeId="0">
      <text>
        <r>
          <rPr>
            <sz val="9"/>
            <color indexed="81"/>
            <rFont val="Tahoma"/>
            <family val="2"/>
          </rPr>
          <t>Suma las otras formas por Expediente sin tomarlo encuenta como una forma de Terminación del expediente, pero disminuyendo los inventarios.</t>
        </r>
      </text>
    </comment>
    <comment ref="I16" authorId="3" shapeId="0">
      <text>
        <r>
          <rPr>
            <b/>
            <sz val="8"/>
            <color indexed="81"/>
            <rFont val="Tahoma"/>
            <family val="2"/>
          </rPr>
          <t xml:space="preserve">EXPEDIENTES FENECIDOS O RESUELTOS:
</t>
        </r>
        <r>
          <rPr>
            <sz val="8"/>
            <color indexed="81"/>
            <rFont val="Tahoma"/>
            <family val="2"/>
          </rPr>
          <t xml:space="preserve">Son todos aquellos expedientes  en el que se ha dictado una sentencia definitiva, auto definitivo o resolución que le pone fin al proceso, aún cuando no éste firme.- 
 Se entenderá por sentencia (Sentencia o Autos definitivos) la decisión legítima de un juez sobre la causa controvertida en su tribunal; resolución definitiva con la que se concluye un juicio por determinada instancia jurisdiccional; y auto o resolución, el decreto judicial dictado en alguna causa, que signifique el término judicial de dicha proceso o diligencia.
</t>
        </r>
        <r>
          <rPr>
            <b/>
            <sz val="8"/>
            <color indexed="81"/>
            <rFont val="Tahoma"/>
            <family val="2"/>
          </rPr>
          <t xml:space="preserve">NOTA: </t>
        </r>
        <r>
          <rPr>
            <sz val="8"/>
            <color indexed="81"/>
            <rFont val="Tahoma"/>
            <family val="2"/>
          </rPr>
          <t xml:space="preserve">
Para que los datos aparezcan en ésta columna, recuerde que primero deberá llenar el detalle de los cuadros del Literal </t>
        </r>
        <r>
          <rPr>
            <b/>
            <sz val="8"/>
            <color indexed="81"/>
            <rFont val="Tahoma"/>
            <family val="2"/>
          </rPr>
          <t>B</t>
        </r>
        <r>
          <rPr>
            <sz val="8"/>
            <color indexed="81"/>
            <rFont val="Tahoma"/>
            <family val="2"/>
          </rPr>
          <t xml:space="preserve">. </t>
        </r>
        <r>
          <rPr>
            <b/>
            <sz val="8"/>
            <color indexed="81"/>
            <rFont val="Tahoma"/>
            <family val="2"/>
          </rPr>
          <t>Detalle de Expedientes en Materia Penal</t>
        </r>
        <r>
          <rPr>
            <sz val="8"/>
            <color indexed="81"/>
            <rFont val="Tahoma"/>
            <family val="2"/>
          </rPr>
          <t xml:space="preserve"> y automáticamente se le irán llenado las celdas respectivas.</t>
        </r>
      </text>
    </comment>
    <comment ref="J16" authorId="3" shapeId="0">
      <text>
        <r>
          <rPr>
            <b/>
            <sz val="8"/>
            <color indexed="81"/>
            <rFont val="Tahoma"/>
            <family val="2"/>
          </rPr>
          <t xml:space="preserve">EXPEDIENTES EN TRÁMITE AL FINAL: 
</t>
        </r>
        <r>
          <rPr>
            <sz val="8"/>
            <color indexed="81"/>
            <rFont val="Tahoma"/>
            <family val="2"/>
          </rPr>
          <t>Son todos aquellos Expedientes pendientes, activos,  circulantes e Inactivos, formados por todos aquellos casos que el final de un período están a la espera de una resolución, sentencia u otro tipo de auto, que le ponga fin al caso.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Recuerde : </t>
        </r>
        <r>
          <rPr>
            <sz val="8"/>
            <color indexed="81"/>
            <rFont val="Tahoma"/>
            <family val="2"/>
          </rPr>
          <t>éste dato es la suma de los juicios inactivos más los pendientes de Audiencia y por lo tanto no puede ser menor que el total de los Inactivos acumulado al final del mes.
1- Cuando le queda</t>
        </r>
        <r>
          <rPr>
            <b/>
            <sz val="8"/>
            <color indexed="81"/>
            <rFont val="Tahoma"/>
            <family val="2"/>
          </rPr>
          <t xml:space="preserve"> IGUAL </t>
        </r>
        <r>
          <rPr>
            <sz val="8"/>
            <color indexed="81"/>
            <rFont val="Tahoma"/>
            <family val="2"/>
          </rPr>
          <t>es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porque no quedó ningún Expediente sin celebración de audiencia.
2- Cuando es </t>
        </r>
        <r>
          <rPr>
            <b/>
            <sz val="8"/>
            <color indexed="81"/>
            <rFont val="Tahoma"/>
            <family val="2"/>
          </rPr>
          <t xml:space="preserve">MAYOR </t>
        </r>
        <r>
          <rPr>
            <sz val="8"/>
            <color indexed="81"/>
            <rFont val="Tahoma"/>
            <family val="2"/>
          </rPr>
          <t xml:space="preserve">es porque quedó pendiente algún expediente pendiente de audiencia. Puede comprobarlo en el libro de entrada.
</t>
        </r>
        <r>
          <rPr>
            <b/>
            <u/>
            <sz val="8"/>
            <color indexed="81"/>
            <rFont val="Tahoma"/>
            <family val="2"/>
          </rPr>
          <t>Advertencia:</t>
        </r>
        <r>
          <rPr>
            <sz val="8"/>
            <color indexed="81"/>
            <rFont val="Tahoma"/>
            <family val="2"/>
          </rPr>
          <t xml:space="preserve">
Si la casilla le cambia al color significa:
</t>
        </r>
        <r>
          <rPr>
            <b/>
            <sz val="8"/>
            <color indexed="81"/>
            <rFont val="Tahoma"/>
            <family val="2"/>
          </rPr>
          <t xml:space="preserve">
1. ROJO INTENSO</t>
        </r>
        <r>
          <rPr>
            <sz val="8"/>
            <color indexed="81"/>
            <rFont val="Tahoma"/>
            <family val="2"/>
          </rPr>
          <t xml:space="preserve">: es porque el dato calculado en Trámite al Final es menor que el Total de los Inactivos acumulados al Final del Mes.  (Total Literal B acumulados al Final del Mes).
</t>
        </r>
        <r>
          <rPr>
            <b/>
            <sz val="8"/>
            <color indexed="81"/>
            <rFont val="Tahoma"/>
            <family val="2"/>
          </rPr>
          <t xml:space="preserve">
2.- MORADO INTENSO:</t>
        </r>
        <r>
          <rPr>
            <sz val="8"/>
            <color indexed="81"/>
            <rFont val="Tahoma"/>
            <family val="2"/>
          </rPr>
          <t xml:space="preserve"> es porque el dato calculado en Trámite al Final es negativo</t>
        </r>
      </text>
    </comment>
    <comment ref="G20" authorId="1" shapeId="0">
      <text>
        <r>
          <rPr>
            <sz val="8"/>
            <color indexed="81"/>
            <rFont val="Tahoma"/>
            <family val="2"/>
          </rPr>
          <t>En esta casilla se colocarán todos aquellos procesos inactivos en plazo conciliatorio o suspensiones condicionales que se dicten en el mes, según el caso</t>
        </r>
      </text>
    </comment>
    <comment ref="H20" authorId="1" shapeId="0">
      <text>
        <r>
          <rPr>
            <sz val="8"/>
            <color indexed="81"/>
            <rFont val="Tahoma"/>
            <family val="2"/>
          </rPr>
          <t>Estas revocatorias se descontarán de los Procesos Inactivos que se traén al inicio del mes; pero NO se contabiliza como proceso fenecido.</t>
        </r>
      </text>
    </comment>
    <comment ref="I21" authorId="1" shapeId="0">
      <text>
        <r>
          <rPr>
            <b/>
            <sz val="8"/>
            <color indexed="81"/>
            <rFont val="Tahoma"/>
            <family val="2"/>
          </rPr>
          <t xml:space="preserve">Si la casilla es de color rojo, verifique el número no está correcto
</t>
        </r>
      </text>
    </comment>
    <comment ref="I22" authorId="1" shapeId="0">
      <text>
        <r>
          <rPr>
            <b/>
            <sz val="8"/>
            <color indexed="81"/>
            <rFont val="Tahoma"/>
            <family val="2"/>
          </rPr>
          <t xml:space="preserve">¡Advertencia !
</t>
        </r>
        <r>
          <rPr>
            <sz val="8"/>
            <color indexed="81"/>
            <rFont val="Tahoma"/>
            <family val="2"/>
          </rPr>
          <t xml:space="preserve">Si la casilla se le vuelve color amarillo significa que posee más expedientes inactivos en Rebeldia que cantidad de imputados en ese estado. 
</t>
        </r>
        <r>
          <rPr>
            <b/>
            <sz val="8"/>
            <color indexed="81"/>
            <rFont val="Tahoma"/>
            <family val="2"/>
          </rPr>
          <t>Recuerde</t>
        </r>
        <r>
          <rPr>
            <sz val="8"/>
            <color indexed="81"/>
            <rFont val="Tahoma"/>
            <family val="2"/>
          </rPr>
          <t>: que pueden ser igual o menor, pero nunca mayor.
Favor, verifique el cuadro B.1.1.</t>
        </r>
      </text>
    </comment>
    <comment ref="I23" authorId="1" shapeId="0">
      <text>
        <r>
          <rPr>
            <b/>
            <sz val="8"/>
            <color indexed="81"/>
            <rFont val="Tahoma"/>
            <family val="2"/>
          </rPr>
          <t xml:space="preserve">¡Advertencia! Si cambia de color
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Recuerde :</t>
        </r>
        <r>
          <rPr>
            <sz val="8"/>
            <color indexed="81"/>
            <rFont val="Tahoma"/>
            <family val="2"/>
          </rPr>
          <t xml:space="preserve"> éste dato es la suma de los juicios inactivos, por lo tanto no puede ser mayor que el total de los Procesos en Trámite.
1- Cuando le queda IGUAL es porque no quedó ningún Expediente sin celebración de audiencia.
2- Cuando es MENOR, es porque quedó pendiente algún expediente pendiente de audiencia. Puede comprobarlo en el libro de entrada.
</t>
        </r>
      </text>
    </comment>
    <comment ref="C25" authorId="1" shapeId="0">
      <text>
        <r>
          <rPr>
            <b/>
            <sz val="8"/>
            <color indexed="81"/>
            <rFont val="Tahoma"/>
            <family val="2"/>
          </rPr>
          <t xml:space="preserve">¡Advertencia !
</t>
        </r>
        <r>
          <rPr>
            <sz val="8"/>
            <color indexed="81"/>
            <rFont val="Tahoma"/>
            <family val="2"/>
          </rPr>
          <t xml:space="preserve">Si la casilla se le vuelve color amarillo significa que posee más expedientes inactivos en Rebeldia que cantidad de imputados en ese estado. 
</t>
        </r>
        <r>
          <rPr>
            <b/>
            <sz val="8"/>
            <color indexed="81"/>
            <rFont val="Tahoma"/>
            <family val="2"/>
          </rPr>
          <t>Recuerde</t>
        </r>
        <r>
          <rPr>
            <sz val="8"/>
            <color indexed="81"/>
            <rFont val="Tahoma"/>
            <family val="2"/>
          </rPr>
          <t>: que pueden ser igual o mayor, pero nunca menor.
Favor, verifique el cuadro B</t>
        </r>
      </text>
    </comment>
    <comment ref="I25" authorId="1" shapeId="0">
      <text>
        <r>
          <rPr>
            <b/>
            <sz val="8"/>
            <color indexed="81"/>
            <rFont val="Tahoma"/>
            <family val="2"/>
          </rPr>
          <t xml:space="preserve">¡Advertencia !
</t>
        </r>
        <r>
          <rPr>
            <sz val="8"/>
            <color indexed="81"/>
            <rFont val="Tahoma"/>
            <family val="2"/>
          </rPr>
          <t xml:space="preserve">Si la casilla se le vuelve color amarillo significa que posee más expedientes inactivos en Rebeldia que cantidad de imputados en ese estado. 
</t>
        </r>
        <r>
          <rPr>
            <b/>
            <sz val="8"/>
            <color indexed="81"/>
            <rFont val="Tahoma"/>
            <family val="2"/>
          </rPr>
          <t>Recuerde</t>
        </r>
        <r>
          <rPr>
            <sz val="8"/>
            <color indexed="81"/>
            <rFont val="Tahoma"/>
            <family val="2"/>
          </rPr>
          <t>: que pueden ser igual o mayor, pero nunca menor.
Favor, verifique el cuadro B</t>
        </r>
      </text>
    </comment>
    <comment ref="I27" authorId="1" shapeId="0">
      <text>
        <r>
          <rPr>
            <sz val="8"/>
            <color indexed="81"/>
            <rFont val="Tahoma"/>
            <family val="2"/>
          </rPr>
          <t xml:space="preserve">Si la casilla es de color rojo, verifique el número no está correcto
</t>
        </r>
      </text>
    </comment>
    <comment ref="F44" authorId="2" shapeId="0">
      <text>
        <r>
          <rPr>
            <sz val="9"/>
            <color indexed="81"/>
            <rFont val="Tahoma"/>
            <family val="2"/>
          </rPr>
          <t>Cuando la Víctima solicita que se realice en otro lugar diferente de la sede judicial la V.P.</t>
        </r>
      </text>
    </comment>
    <comment ref="J52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53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54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58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59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0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1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2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8" authorId="2" shapeId="0">
      <text>
        <r>
          <rPr>
            <b/>
            <sz val="9"/>
            <color indexed="81"/>
            <rFont val="Tahoma"/>
            <family val="2"/>
          </rPr>
          <t xml:space="preserve">RPVT: </t>
        </r>
        <r>
          <rPr>
            <sz val="9"/>
            <color indexed="81"/>
            <rFont val="Tahoma"/>
            <family val="2"/>
          </rPr>
          <t>Regimen de Protección de Víctimas</t>
        </r>
      </text>
    </comment>
    <comment ref="F72" authorId="2" shapeId="0">
      <text>
        <r>
          <rPr>
            <b/>
            <sz val="9"/>
            <color indexed="81"/>
            <rFont val="Tahoma"/>
            <family val="2"/>
          </rPr>
          <t>Seguimiento para reparación de la Víctima.</t>
        </r>
      </text>
    </comment>
    <comment ref="A75" authorId="0" shapeId="0">
      <text>
        <r>
          <rPr>
            <b/>
            <sz val="8"/>
            <color indexed="81"/>
            <rFont val="Tahoma"/>
            <family val="2"/>
          </rPr>
          <t xml:space="preserve">Definición: </t>
        </r>
        <r>
          <rPr>
            <sz val="8"/>
            <color indexed="81"/>
            <rFont val="Tahoma"/>
            <family val="2"/>
          </rPr>
          <t>Cuando su propósito son para resolver incidentes, acordar medidas cautelares, definir cuestiones accesorias o resolver nulidades</t>
        </r>
      </text>
    </comment>
    <comment ref="A76" authorId="0" shapeId="0">
      <text>
        <r>
          <rPr>
            <b/>
            <sz val="8"/>
            <color indexed="81"/>
            <rFont val="Tahoma"/>
            <family val="2"/>
          </rPr>
          <t xml:space="preserve">Definición: </t>
        </r>
        <r>
          <rPr>
            <sz val="8"/>
            <color indexed="81"/>
            <rFont val="Tahoma"/>
            <family val="2"/>
          </rPr>
          <t xml:space="preserve">Impulso y Ordenación material del proceso.
</t>
        </r>
      </text>
    </comment>
  </commentList>
</comments>
</file>

<file path=xl/comments8.xml><?xml version="1.0" encoding="utf-8"?>
<comments xmlns="http://schemas.openxmlformats.org/spreadsheetml/2006/main">
  <authors>
    <author>Cricia Marisol Cañas</author>
    <author>rlemus</author>
    <author>Crissia Marisol Cañas</author>
    <author>Cricia Cañas</author>
  </authors>
  <commentList>
    <comment ref="C16" authorId="0" shapeId="0">
      <text>
        <r>
          <rPr>
            <sz val="9"/>
            <color indexed="81"/>
            <rFont val="Tahoma"/>
            <family val="2"/>
          </rPr>
          <t xml:space="preserve">Si esta columna le aparece en color rojo es porque los procesos inactivos al inicio del mes son mayores que lo que ésta reflejado como procesos inactivos.
</t>
        </r>
      </text>
    </comment>
    <comment ref="G16" authorId="1" shapeId="0">
      <text>
        <r>
          <rPr>
            <b/>
            <sz val="8"/>
            <color indexed="81"/>
            <rFont val="Tahoma"/>
            <family val="2"/>
          </rPr>
          <t>CONCEPTO:</t>
        </r>
        <r>
          <rPr>
            <sz val="8"/>
            <color indexed="81"/>
            <rFont val="Tahoma"/>
            <family val="2"/>
          </rPr>
          <t xml:space="preserve"> Son los expedientes o causas terminadas mediante una resolución final, que por resolución del Tribunal Superior, Juzgado o Tribunal de igual jerarquía, se ordena nuevamente el conocimiento del asunto sometido a consideración del Juez</t>
        </r>
      </text>
    </comment>
    <comment ref="H16" authorId="2" shapeId="0">
      <text>
        <r>
          <rPr>
            <sz val="9"/>
            <color indexed="81"/>
            <rFont val="Tahoma"/>
            <family val="2"/>
          </rPr>
          <t>Suma las otras formas por Expediente sin tomarlo encuenta como una forma de Terminación del expediente, pero disminuyendo los inventarios.</t>
        </r>
      </text>
    </comment>
    <comment ref="I16" authorId="3" shapeId="0">
      <text>
        <r>
          <rPr>
            <b/>
            <sz val="8"/>
            <color indexed="81"/>
            <rFont val="Tahoma"/>
            <family val="2"/>
          </rPr>
          <t xml:space="preserve">EXPEDIENTES FENECIDOS O RESUELTOS:
</t>
        </r>
        <r>
          <rPr>
            <sz val="8"/>
            <color indexed="81"/>
            <rFont val="Tahoma"/>
            <family val="2"/>
          </rPr>
          <t xml:space="preserve">Son todos aquellos expedientes  en el que se ha dictado una sentencia definitiva, auto definitivo o resolución que le pone fin al proceso, aún cuando no éste firme.- 
 Se entenderá por sentencia (Sentencia o Autos definitivos) la decisión legítima de un juez sobre la causa controvertida en su tribunal; resolución definitiva con la que se concluye un juicio por determinada instancia jurisdiccional; y auto o resolución, el decreto judicial dictado en alguna causa, que signifique el término judicial de dicha proceso o diligencia.
</t>
        </r>
        <r>
          <rPr>
            <b/>
            <sz val="8"/>
            <color indexed="81"/>
            <rFont val="Tahoma"/>
            <family val="2"/>
          </rPr>
          <t xml:space="preserve">NOTA: </t>
        </r>
        <r>
          <rPr>
            <sz val="8"/>
            <color indexed="81"/>
            <rFont val="Tahoma"/>
            <family val="2"/>
          </rPr>
          <t xml:space="preserve">
Para que los datos aparezcan en ésta columna, recuerde que primero deberá llenar el detalle de los cuadros del Literal </t>
        </r>
        <r>
          <rPr>
            <b/>
            <sz val="8"/>
            <color indexed="81"/>
            <rFont val="Tahoma"/>
            <family val="2"/>
          </rPr>
          <t>B</t>
        </r>
        <r>
          <rPr>
            <sz val="8"/>
            <color indexed="81"/>
            <rFont val="Tahoma"/>
            <family val="2"/>
          </rPr>
          <t xml:space="preserve">. </t>
        </r>
        <r>
          <rPr>
            <b/>
            <sz val="8"/>
            <color indexed="81"/>
            <rFont val="Tahoma"/>
            <family val="2"/>
          </rPr>
          <t>Detalle de Expedientes en Materia Penal</t>
        </r>
        <r>
          <rPr>
            <sz val="8"/>
            <color indexed="81"/>
            <rFont val="Tahoma"/>
            <family val="2"/>
          </rPr>
          <t xml:space="preserve"> y automáticamente se le irán llenado las celdas respectivas.</t>
        </r>
      </text>
    </comment>
    <comment ref="J16" authorId="3" shapeId="0">
      <text>
        <r>
          <rPr>
            <b/>
            <sz val="8"/>
            <color indexed="81"/>
            <rFont val="Tahoma"/>
            <family val="2"/>
          </rPr>
          <t xml:space="preserve">EXPEDIENTES EN TRÁMITE AL FINAL: 
</t>
        </r>
        <r>
          <rPr>
            <sz val="8"/>
            <color indexed="81"/>
            <rFont val="Tahoma"/>
            <family val="2"/>
          </rPr>
          <t>Son todos aquellos Expedientes pendientes, activos,  circulantes e Inactivos, formados por todos aquellos casos que el final de un período están a la espera de una resolución, sentencia u otro tipo de auto, que le ponga fin al caso.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Recuerde : </t>
        </r>
        <r>
          <rPr>
            <sz val="8"/>
            <color indexed="81"/>
            <rFont val="Tahoma"/>
            <family val="2"/>
          </rPr>
          <t>éste dato es la suma de los juicios inactivos más los pendientes de Audiencia y por lo tanto no puede ser menor que el total de los Inactivos acumulado al final del mes.
1- Cuando le queda</t>
        </r>
        <r>
          <rPr>
            <b/>
            <sz val="8"/>
            <color indexed="81"/>
            <rFont val="Tahoma"/>
            <family val="2"/>
          </rPr>
          <t xml:space="preserve"> IGUAL </t>
        </r>
        <r>
          <rPr>
            <sz val="8"/>
            <color indexed="81"/>
            <rFont val="Tahoma"/>
            <family val="2"/>
          </rPr>
          <t>es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porque no quedó ningún Expediente sin celebración de audiencia.
2- Cuando es </t>
        </r>
        <r>
          <rPr>
            <b/>
            <sz val="8"/>
            <color indexed="81"/>
            <rFont val="Tahoma"/>
            <family val="2"/>
          </rPr>
          <t xml:space="preserve">MAYOR </t>
        </r>
        <r>
          <rPr>
            <sz val="8"/>
            <color indexed="81"/>
            <rFont val="Tahoma"/>
            <family val="2"/>
          </rPr>
          <t xml:space="preserve">es porque quedó pendiente algún expediente pendiente de audiencia. Puede comprobarlo en el libro de entrada.
</t>
        </r>
        <r>
          <rPr>
            <b/>
            <u/>
            <sz val="8"/>
            <color indexed="81"/>
            <rFont val="Tahoma"/>
            <family val="2"/>
          </rPr>
          <t>Advertencia:</t>
        </r>
        <r>
          <rPr>
            <sz val="8"/>
            <color indexed="81"/>
            <rFont val="Tahoma"/>
            <family val="2"/>
          </rPr>
          <t xml:space="preserve">
Si la casilla le cambia al color significa:
</t>
        </r>
        <r>
          <rPr>
            <b/>
            <sz val="8"/>
            <color indexed="81"/>
            <rFont val="Tahoma"/>
            <family val="2"/>
          </rPr>
          <t xml:space="preserve">
1. ROJO INTENSO</t>
        </r>
        <r>
          <rPr>
            <sz val="8"/>
            <color indexed="81"/>
            <rFont val="Tahoma"/>
            <family val="2"/>
          </rPr>
          <t xml:space="preserve">: es porque el dato calculado en Trámite al Final es menor que el Total de los Inactivos acumulados al Final del Mes.  (Total Literal B acumulados al Final del Mes).
</t>
        </r>
        <r>
          <rPr>
            <b/>
            <sz val="8"/>
            <color indexed="81"/>
            <rFont val="Tahoma"/>
            <family val="2"/>
          </rPr>
          <t xml:space="preserve">
2.- MORADO INTENSO:</t>
        </r>
        <r>
          <rPr>
            <sz val="8"/>
            <color indexed="81"/>
            <rFont val="Tahoma"/>
            <family val="2"/>
          </rPr>
          <t xml:space="preserve"> es porque el dato calculado en Trámite al Final es negativo</t>
        </r>
      </text>
    </comment>
    <comment ref="G20" authorId="1" shapeId="0">
      <text>
        <r>
          <rPr>
            <sz val="8"/>
            <color indexed="81"/>
            <rFont val="Tahoma"/>
            <family val="2"/>
          </rPr>
          <t>En esta casilla se colocarán todos aquellos procesos inactivos en plazo conciliatorio o suspensiones condicionales que se dicten en el mes, según el caso</t>
        </r>
      </text>
    </comment>
    <comment ref="H20" authorId="1" shapeId="0">
      <text>
        <r>
          <rPr>
            <sz val="8"/>
            <color indexed="81"/>
            <rFont val="Tahoma"/>
            <family val="2"/>
          </rPr>
          <t>Estas revocatorias se descontarán de los Procesos Inactivos que se traén al inicio del mes; pero NO se contabiliza como proceso fenecido.</t>
        </r>
      </text>
    </comment>
    <comment ref="I21" authorId="1" shapeId="0">
      <text>
        <r>
          <rPr>
            <b/>
            <sz val="8"/>
            <color indexed="81"/>
            <rFont val="Tahoma"/>
            <family val="2"/>
          </rPr>
          <t xml:space="preserve">Si la casilla es de color rojo, verifique el número no está correcto
</t>
        </r>
      </text>
    </comment>
    <comment ref="I22" authorId="1" shapeId="0">
      <text>
        <r>
          <rPr>
            <b/>
            <sz val="8"/>
            <color indexed="81"/>
            <rFont val="Tahoma"/>
            <family val="2"/>
          </rPr>
          <t xml:space="preserve">¡Advertencia !
</t>
        </r>
        <r>
          <rPr>
            <sz val="8"/>
            <color indexed="81"/>
            <rFont val="Tahoma"/>
            <family val="2"/>
          </rPr>
          <t xml:space="preserve">Si la casilla se le vuelve color amarillo significa que posee más expedientes inactivos en Rebeldia que cantidad de imputados en ese estado. 
</t>
        </r>
        <r>
          <rPr>
            <b/>
            <sz val="8"/>
            <color indexed="81"/>
            <rFont val="Tahoma"/>
            <family val="2"/>
          </rPr>
          <t>Recuerde</t>
        </r>
        <r>
          <rPr>
            <sz val="8"/>
            <color indexed="81"/>
            <rFont val="Tahoma"/>
            <family val="2"/>
          </rPr>
          <t>: que pueden ser igual o menor, pero nunca mayor.
Favor, verifique el cuadro B.1.1.</t>
        </r>
      </text>
    </comment>
    <comment ref="I23" authorId="1" shapeId="0">
      <text>
        <r>
          <rPr>
            <b/>
            <sz val="8"/>
            <color indexed="81"/>
            <rFont val="Tahoma"/>
            <family val="2"/>
          </rPr>
          <t xml:space="preserve">¡Advertencia! Si cambia de color
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Recuerde :</t>
        </r>
        <r>
          <rPr>
            <sz val="8"/>
            <color indexed="81"/>
            <rFont val="Tahoma"/>
            <family val="2"/>
          </rPr>
          <t xml:space="preserve"> éste dato es la suma de los juicios inactivos, por lo tanto no puede ser mayor que el total de los Procesos en Trámite.
1- Cuando le queda IGUAL es porque no quedó ningún Expediente sin celebración de audiencia.
2- Cuando es MENOR, es porque quedó pendiente algún expediente pendiente de audiencia. Puede comprobarlo en el libro de entrada.
</t>
        </r>
      </text>
    </comment>
    <comment ref="C25" authorId="1" shapeId="0">
      <text>
        <r>
          <rPr>
            <b/>
            <sz val="8"/>
            <color indexed="81"/>
            <rFont val="Tahoma"/>
            <family val="2"/>
          </rPr>
          <t xml:space="preserve">¡Advertencia !
</t>
        </r>
        <r>
          <rPr>
            <sz val="8"/>
            <color indexed="81"/>
            <rFont val="Tahoma"/>
            <family val="2"/>
          </rPr>
          <t xml:space="preserve">Si la casilla se le vuelve color amarillo significa que posee más expedientes inactivos en Rebeldia que cantidad de imputados en ese estado. 
</t>
        </r>
        <r>
          <rPr>
            <b/>
            <sz val="8"/>
            <color indexed="81"/>
            <rFont val="Tahoma"/>
            <family val="2"/>
          </rPr>
          <t>Recuerde</t>
        </r>
        <r>
          <rPr>
            <sz val="8"/>
            <color indexed="81"/>
            <rFont val="Tahoma"/>
            <family val="2"/>
          </rPr>
          <t>: que pueden ser igual o mayor, pero nunca menor.
Favor, verifique el cuadro B</t>
        </r>
      </text>
    </comment>
    <comment ref="I25" authorId="1" shapeId="0">
      <text>
        <r>
          <rPr>
            <b/>
            <sz val="8"/>
            <color indexed="81"/>
            <rFont val="Tahoma"/>
            <family val="2"/>
          </rPr>
          <t xml:space="preserve">¡Advertencia !
</t>
        </r>
        <r>
          <rPr>
            <sz val="8"/>
            <color indexed="81"/>
            <rFont val="Tahoma"/>
            <family val="2"/>
          </rPr>
          <t xml:space="preserve">Si la casilla se le vuelve color amarillo significa que posee más expedientes inactivos en Rebeldia que cantidad de imputados en ese estado. 
</t>
        </r>
        <r>
          <rPr>
            <b/>
            <sz val="8"/>
            <color indexed="81"/>
            <rFont val="Tahoma"/>
            <family val="2"/>
          </rPr>
          <t>Recuerde</t>
        </r>
        <r>
          <rPr>
            <sz val="8"/>
            <color indexed="81"/>
            <rFont val="Tahoma"/>
            <family val="2"/>
          </rPr>
          <t>: que pueden ser igual o mayor, pero nunca menor.
Favor, verifique el cuadro B</t>
        </r>
      </text>
    </comment>
    <comment ref="I27" authorId="1" shapeId="0">
      <text>
        <r>
          <rPr>
            <sz val="8"/>
            <color indexed="81"/>
            <rFont val="Tahoma"/>
            <family val="2"/>
          </rPr>
          <t xml:space="preserve">Si la casilla es de color rojo, verifique el número no está correcto
</t>
        </r>
      </text>
    </comment>
    <comment ref="F44" authorId="2" shapeId="0">
      <text>
        <r>
          <rPr>
            <sz val="9"/>
            <color indexed="81"/>
            <rFont val="Tahoma"/>
            <family val="2"/>
          </rPr>
          <t>Cuando la Víctima solicita que se realice en otro lugar diferente de la sede judicial la V.P.</t>
        </r>
      </text>
    </comment>
    <comment ref="J52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53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54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58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59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0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1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2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8" authorId="2" shapeId="0">
      <text>
        <r>
          <rPr>
            <b/>
            <sz val="9"/>
            <color indexed="81"/>
            <rFont val="Tahoma"/>
            <family val="2"/>
          </rPr>
          <t xml:space="preserve">RPVT: </t>
        </r>
        <r>
          <rPr>
            <sz val="9"/>
            <color indexed="81"/>
            <rFont val="Tahoma"/>
            <family val="2"/>
          </rPr>
          <t>Regimen de Protección de Víctimas</t>
        </r>
      </text>
    </comment>
    <comment ref="F72" authorId="2" shapeId="0">
      <text>
        <r>
          <rPr>
            <b/>
            <sz val="9"/>
            <color indexed="81"/>
            <rFont val="Tahoma"/>
            <family val="2"/>
          </rPr>
          <t>Seguimiento para reparación de la Víctima.</t>
        </r>
      </text>
    </comment>
    <comment ref="A75" authorId="0" shapeId="0">
      <text>
        <r>
          <rPr>
            <b/>
            <sz val="8"/>
            <color indexed="81"/>
            <rFont val="Tahoma"/>
            <family val="2"/>
          </rPr>
          <t xml:space="preserve">Definición: </t>
        </r>
        <r>
          <rPr>
            <sz val="8"/>
            <color indexed="81"/>
            <rFont val="Tahoma"/>
            <family val="2"/>
          </rPr>
          <t>Cuando su propósito son para resolver incidentes, acordar medidas cautelares, definir cuestiones accesorias o resolver nulidades</t>
        </r>
      </text>
    </comment>
    <comment ref="A76" authorId="0" shapeId="0">
      <text>
        <r>
          <rPr>
            <b/>
            <sz val="8"/>
            <color indexed="81"/>
            <rFont val="Tahoma"/>
            <family val="2"/>
          </rPr>
          <t xml:space="preserve">Definición: </t>
        </r>
        <r>
          <rPr>
            <sz val="8"/>
            <color indexed="81"/>
            <rFont val="Tahoma"/>
            <family val="2"/>
          </rPr>
          <t xml:space="preserve">Impulso y Ordenación material del proceso.
</t>
        </r>
      </text>
    </comment>
  </commentList>
</comments>
</file>

<file path=xl/comments9.xml><?xml version="1.0" encoding="utf-8"?>
<comments xmlns="http://schemas.openxmlformats.org/spreadsheetml/2006/main">
  <authors>
    <author>Cricia Marisol Cañas</author>
    <author>rlemus</author>
    <author>Crissia Marisol Cañas</author>
    <author>Cricia Cañas</author>
  </authors>
  <commentList>
    <comment ref="C16" authorId="0" shapeId="0">
      <text>
        <r>
          <rPr>
            <sz val="9"/>
            <color indexed="81"/>
            <rFont val="Tahoma"/>
            <family val="2"/>
          </rPr>
          <t xml:space="preserve">Si esta columna le aparece en color rojo es porque los procesos inactivos al inicio del mes son mayores que lo que ésta reflejado como procesos inactivos.
</t>
        </r>
      </text>
    </comment>
    <comment ref="G16" authorId="1" shapeId="0">
      <text>
        <r>
          <rPr>
            <b/>
            <sz val="8"/>
            <color indexed="81"/>
            <rFont val="Tahoma"/>
            <family val="2"/>
          </rPr>
          <t>CONCEPTO:</t>
        </r>
        <r>
          <rPr>
            <sz val="8"/>
            <color indexed="81"/>
            <rFont val="Tahoma"/>
            <family val="2"/>
          </rPr>
          <t xml:space="preserve"> Son los expedientes o causas terminadas mediante una resolución final, que por resolución del Tribunal Superior, Juzgado o Tribunal de igual jerarquía, se ordena nuevamente el conocimiento del asunto sometido a consideración del Juez</t>
        </r>
      </text>
    </comment>
    <comment ref="H16" authorId="2" shapeId="0">
      <text>
        <r>
          <rPr>
            <sz val="9"/>
            <color indexed="81"/>
            <rFont val="Tahoma"/>
            <family val="2"/>
          </rPr>
          <t>Suma las otras formas por Expediente sin tomarlo encuenta como una forma de Terminación del expediente, pero disminuyendo los inventarios.</t>
        </r>
      </text>
    </comment>
    <comment ref="I16" authorId="3" shapeId="0">
      <text>
        <r>
          <rPr>
            <b/>
            <sz val="8"/>
            <color indexed="81"/>
            <rFont val="Tahoma"/>
            <family val="2"/>
          </rPr>
          <t xml:space="preserve">EXPEDIENTES FENECIDOS O RESUELTOS:
</t>
        </r>
        <r>
          <rPr>
            <sz val="8"/>
            <color indexed="81"/>
            <rFont val="Tahoma"/>
            <family val="2"/>
          </rPr>
          <t xml:space="preserve">Son todos aquellos expedientes  en el que se ha dictado una sentencia definitiva, auto definitivo o resolución que le pone fin al proceso, aún cuando no éste firme.- 
 Se entenderá por sentencia (Sentencia o Autos definitivos) la decisión legítima de un juez sobre la causa controvertida en su tribunal; resolución definitiva con la que se concluye un juicio por determinada instancia jurisdiccional; y auto o resolución, el decreto judicial dictado en alguna causa, que signifique el término judicial de dicha proceso o diligencia.
</t>
        </r>
        <r>
          <rPr>
            <b/>
            <sz val="8"/>
            <color indexed="81"/>
            <rFont val="Tahoma"/>
            <family val="2"/>
          </rPr>
          <t xml:space="preserve">NOTA: </t>
        </r>
        <r>
          <rPr>
            <sz val="8"/>
            <color indexed="81"/>
            <rFont val="Tahoma"/>
            <family val="2"/>
          </rPr>
          <t xml:space="preserve">
Para que los datos aparezcan en ésta columna, recuerde que primero deberá llenar el detalle de los cuadros del Literal </t>
        </r>
        <r>
          <rPr>
            <b/>
            <sz val="8"/>
            <color indexed="81"/>
            <rFont val="Tahoma"/>
            <family val="2"/>
          </rPr>
          <t>B</t>
        </r>
        <r>
          <rPr>
            <sz val="8"/>
            <color indexed="81"/>
            <rFont val="Tahoma"/>
            <family val="2"/>
          </rPr>
          <t xml:space="preserve">. </t>
        </r>
        <r>
          <rPr>
            <b/>
            <sz val="8"/>
            <color indexed="81"/>
            <rFont val="Tahoma"/>
            <family val="2"/>
          </rPr>
          <t>Detalle de Expedientes en Materia Penal</t>
        </r>
        <r>
          <rPr>
            <sz val="8"/>
            <color indexed="81"/>
            <rFont val="Tahoma"/>
            <family val="2"/>
          </rPr>
          <t xml:space="preserve"> y automáticamente se le irán llenado las celdas respectivas.</t>
        </r>
      </text>
    </comment>
    <comment ref="J16" authorId="3" shapeId="0">
      <text>
        <r>
          <rPr>
            <b/>
            <sz val="8"/>
            <color indexed="81"/>
            <rFont val="Tahoma"/>
            <family val="2"/>
          </rPr>
          <t xml:space="preserve">EXPEDIENTES EN TRÁMITE AL FINAL: 
</t>
        </r>
        <r>
          <rPr>
            <sz val="8"/>
            <color indexed="81"/>
            <rFont val="Tahoma"/>
            <family val="2"/>
          </rPr>
          <t>Son todos aquellos Expedientes pendientes, activos,  circulantes e Inactivos, formados por todos aquellos casos que el final de un período están a la espera de una resolución, sentencia u otro tipo de auto, que le ponga fin al caso.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Recuerde : </t>
        </r>
        <r>
          <rPr>
            <sz val="8"/>
            <color indexed="81"/>
            <rFont val="Tahoma"/>
            <family val="2"/>
          </rPr>
          <t>éste dato es la suma de los juicios inactivos más los pendientes de Audiencia y por lo tanto no puede ser menor que el total de los Inactivos acumulado al final del mes.
1- Cuando le queda</t>
        </r>
        <r>
          <rPr>
            <b/>
            <sz val="8"/>
            <color indexed="81"/>
            <rFont val="Tahoma"/>
            <family val="2"/>
          </rPr>
          <t xml:space="preserve"> IGUAL </t>
        </r>
        <r>
          <rPr>
            <sz val="8"/>
            <color indexed="81"/>
            <rFont val="Tahoma"/>
            <family val="2"/>
          </rPr>
          <t>es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porque no quedó ningún Expediente sin celebración de audiencia.
2- Cuando es </t>
        </r>
        <r>
          <rPr>
            <b/>
            <sz val="8"/>
            <color indexed="81"/>
            <rFont val="Tahoma"/>
            <family val="2"/>
          </rPr>
          <t xml:space="preserve">MAYOR </t>
        </r>
        <r>
          <rPr>
            <sz val="8"/>
            <color indexed="81"/>
            <rFont val="Tahoma"/>
            <family val="2"/>
          </rPr>
          <t xml:space="preserve">es porque quedó pendiente algún expediente pendiente de audiencia. Puede comprobarlo en el libro de entrada.
</t>
        </r>
        <r>
          <rPr>
            <b/>
            <u/>
            <sz val="8"/>
            <color indexed="81"/>
            <rFont val="Tahoma"/>
            <family val="2"/>
          </rPr>
          <t>Advertencia:</t>
        </r>
        <r>
          <rPr>
            <sz val="8"/>
            <color indexed="81"/>
            <rFont val="Tahoma"/>
            <family val="2"/>
          </rPr>
          <t xml:space="preserve">
Si la casilla le cambia al color significa:
</t>
        </r>
        <r>
          <rPr>
            <b/>
            <sz val="8"/>
            <color indexed="81"/>
            <rFont val="Tahoma"/>
            <family val="2"/>
          </rPr>
          <t xml:space="preserve">
1. ROJO INTENSO</t>
        </r>
        <r>
          <rPr>
            <sz val="8"/>
            <color indexed="81"/>
            <rFont val="Tahoma"/>
            <family val="2"/>
          </rPr>
          <t xml:space="preserve">: es porque el dato calculado en Trámite al Final es menor que el Total de los Inactivos acumulados al Final del Mes.  (Total Literal B acumulados al Final del Mes).
</t>
        </r>
        <r>
          <rPr>
            <b/>
            <sz val="8"/>
            <color indexed="81"/>
            <rFont val="Tahoma"/>
            <family val="2"/>
          </rPr>
          <t xml:space="preserve">
2.- MORADO INTENSO:</t>
        </r>
        <r>
          <rPr>
            <sz val="8"/>
            <color indexed="81"/>
            <rFont val="Tahoma"/>
            <family val="2"/>
          </rPr>
          <t xml:space="preserve"> es porque el dato calculado en Trámite al Final es negativo</t>
        </r>
      </text>
    </comment>
    <comment ref="G20" authorId="1" shapeId="0">
      <text>
        <r>
          <rPr>
            <sz val="8"/>
            <color indexed="81"/>
            <rFont val="Tahoma"/>
            <family val="2"/>
          </rPr>
          <t>En esta casilla se colocarán todos aquellos procesos inactivos en plazo conciliatorio o suspensiones condicionales que se dicten en el mes, según el caso</t>
        </r>
      </text>
    </comment>
    <comment ref="H20" authorId="1" shapeId="0">
      <text>
        <r>
          <rPr>
            <sz val="8"/>
            <color indexed="81"/>
            <rFont val="Tahoma"/>
            <family val="2"/>
          </rPr>
          <t>Estas revocatorias se descontarán de los Procesos Inactivos que se traén al inicio del mes; pero NO se contabiliza como proceso fenecido.</t>
        </r>
      </text>
    </comment>
    <comment ref="I21" authorId="1" shapeId="0">
      <text>
        <r>
          <rPr>
            <b/>
            <sz val="8"/>
            <color indexed="81"/>
            <rFont val="Tahoma"/>
            <family val="2"/>
          </rPr>
          <t xml:space="preserve">Si la casilla es de color rojo, verifique el número no está correcto
</t>
        </r>
      </text>
    </comment>
    <comment ref="I22" authorId="1" shapeId="0">
      <text>
        <r>
          <rPr>
            <b/>
            <sz val="8"/>
            <color indexed="81"/>
            <rFont val="Tahoma"/>
            <family val="2"/>
          </rPr>
          <t xml:space="preserve">¡Advertencia !
</t>
        </r>
        <r>
          <rPr>
            <sz val="8"/>
            <color indexed="81"/>
            <rFont val="Tahoma"/>
            <family val="2"/>
          </rPr>
          <t xml:space="preserve">Si la casilla se le vuelve color amarillo significa que posee más expedientes inactivos en Rebeldia que cantidad de imputados en ese estado. 
</t>
        </r>
        <r>
          <rPr>
            <b/>
            <sz val="8"/>
            <color indexed="81"/>
            <rFont val="Tahoma"/>
            <family val="2"/>
          </rPr>
          <t>Recuerde</t>
        </r>
        <r>
          <rPr>
            <sz val="8"/>
            <color indexed="81"/>
            <rFont val="Tahoma"/>
            <family val="2"/>
          </rPr>
          <t>: que pueden ser igual o menor, pero nunca mayor.
Favor, verifique el cuadro B.1.1.</t>
        </r>
      </text>
    </comment>
    <comment ref="I23" authorId="1" shapeId="0">
      <text>
        <r>
          <rPr>
            <b/>
            <sz val="8"/>
            <color indexed="81"/>
            <rFont val="Tahoma"/>
            <family val="2"/>
          </rPr>
          <t xml:space="preserve">¡Advertencia! Si cambia de color
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Recuerde :</t>
        </r>
        <r>
          <rPr>
            <sz val="8"/>
            <color indexed="81"/>
            <rFont val="Tahoma"/>
            <family val="2"/>
          </rPr>
          <t xml:space="preserve"> éste dato es la suma de los juicios inactivos, por lo tanto no puede ser mayor que el total de los Procesos en Trámite.
1- Cuando le queda IGUAL es porque no quedó ningún Expediente sin celebración de audiencia.
2- Cuando es MENOR, es porque quedó pendiente algún expediente pendiente de audiencia. Puede comprobarlo en el libro de entrada.
</t>
        </r>
      </text>
    </comment>
    <comment ref="C25" authorId="1" shapeId="0">
      <text>
        <r>
          <rPr>
            <b/>
            <sz val="8"/>
            <color indexed="81"/>
            <rFont val="Tahoma"/>
            <family val="2"/>
          </rPr>
          <t xml:space="preserve">¡Advertencia !
</t>
        </r>
        <r>
          <rPr>
            <sz val="8"/>
            <color indexed="81"/>
            <rFont val="Tahoma"/>
            <family val="2"/>
          </rPr>
          <t xml:space="preserve">Si la casilla se le vuelve color amarillo significa que posee más expedientes inactivos en Rebeldia que cantidad de imputados en ese estado. 
</t>
        </r>
        <r>
          <rPr>
            <b/>
            <sz val="8"/>
            <color indexed="81"/>
            <rFont val="Tahoma"/>
            <family val="2"/>
          </rPr>
          <t>Recuerde</t>
        </r>
        <r>
          <rPr>
            <sz val="8"/>
            <color indexed="81"/>
            <rFont val="Tahoma"/>
            <family val="2"/>
          </rPr>
          <t>: que pueden ser igual o mayor, pero nunca menor.
Favor, verifique el cuadro B</t>
        </r>
      </text>
    </comment>
    <comment ref="I25" authorId="1" shapeId="0">
      <text>
        <r>
          <rPr>
            <b/>
            <sz val="8"/>
            <color indexed="81"/>
            <rFont val="Tahoma"/>
            <family val="2"/>
          </rPr>
          <t xml:space="preserve">¡Advertencia !
</t>
        </r>
        <r>
          <rPr>
            <sz val="8"/>
            <color indexed="81"/>
            <rFont val="Tahoma"/>
            <family val="2"/>
          </rPr>
          <t xml:space="preserve">Si la casilla se le vuelve color amarillo significa que posee más expedientes inactivos en Rebeldia que cantidad de imputados en ese estado. 
</t>
        </r>
        <r>
          <rPr>
            <b/>
            <sz val="8"/>
            <color indexed="81"/>
            <rFont val="Tahoma"/>
            <family val="2"/>
          </rPr>
          <t>Recuerde</t>
        </r>
        <r>
          <rPr>
            <sz val="8"/>
            <color indexed="81"/>
            <rFont val="Tahoma"/>
            <family val="2"/>
          </rPr>
          <t>: que pueden ser igual o mayor, pero nunca menor.
Favor, verifique el cuadro B</t>
        </r>
      </text>
    </comment>
    <comment ref="I27" authorId="1" shapeId="0">
      <text>
        <r>
          <rPr>
            <sz val="8"/>
            <color indexed="81"/>
            <rFont val="Tahoma"/>
            <family val="2"/>
          </rPr>
          <t xml:space="preserve">Si la casilla es de color rojo, verifique el número no está correcto
</t>
        </r>
      </text>
    </comment>
    <comment ref="F44" authorId="2" shapeId="0">
      <text>
        <r>
          <rPr>
            <sz val="9"/>
            <color indexed="81"/>
            <rFont val="Tahoma"/>
            <family val="2"/>
          </rPr>
          <t>Cuando la Víctima solicita que se realice en otro lugar diferente de la sede judicial la V.P.</t>
        </r>
      </text>
    </comment>
    <comment ref="J52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53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54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58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59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0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1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2" authorId="1" shapeId="0">
      <text>
        <r>
          <rPr>
            <b/>
            <sz val="8"/>
            <color indexed="81"/>
            <rFont val="Tahoma"/>
            <family val="2"/>
          </rPr>
          <t>Si la casilla es de color rojo, verifique el número no está correcto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8" authorId="2" shapeId="0">
      <text>
        <r>
          <rPr>
            <b/>
            <sz val="9"/>
            <color indexed="81"/>
            <rFont val="Tahoma"/>
            <family val="2"/>
          </rPr>
          <t xml:space="preserve">RPVT: </t>
        </r>
        <r>
          <rPr>
            <sz val="9"/>
            <color indexed="81"/>
            <rFont val="Tahoma"/>
            <family val="2"/>
          </rPr>
          <t>Regimen de Protección de Víctimas</t>
        </r>
      </text>
    </comment>
    <comment ref="F72" authorId="2" shapeId="0">
      <text>
        <r>
          <rPr>
            <b/>
            <sz val="9"/>
            <color indexed="81"/>
            <rFont val="Tahoma"/>
            <family val="2"/>
          </rPr>
          <t>Seguimiento para reparación de la Víctima.</t>
        </r>
      </text>
    </comment>
    <comment ref="A75" authorId="0" shapeId="0">
      <text>
        <r>
          <rPr>
            <b/>
            <sz val="8"/>
            <color indexed="81"/>
            <rFont val="Tahoma"/>
            <family val="2"/>
          </rPr>
          <t xml:space="preserve">Definición: </t>
        </r>
        <r>
          <rPr>
            <sz val="8"/>
            <color indexed="81"/>
            <rFont val="Tahoma"/>
            <family val="2"/>
          </rPr>
          <t>Cuando su propósito son para resolver incidentes, acordar medidas cautelares, definir cuestiones accesorias o resolver nulidades</t>
        </r>
      </text>
    </comment>
    <comment ref="A76" authorId="0" shapeId="0">
      <text>
        <r>
          <rPr>
            <b/>
            <sz val="8"/>
            <color indexed="81"/>
            <rFont val="Tahoma"/>
            <family val="2"/>
          </rPr>
          <t xml:space="preserve">Definición: </t>
        </r>
        <r>
          <rPr>
            <sz val="8"/>
            <color indexed="81"/>
            <rFont val="Tahoma"/>
            <family val="2"/>
          </rPr>
          <t xml:space="preserve">Impulso y Ordenación material del proceso.
</t>
        </r>
      </text>
    </comment>
  </commentList>
</comments>
</file>

<file path=xl/sharedStrings.xml><?xml version="1.0" encoding="utf-8"?>
<sst xmlns="http://schemas.openxmlformats.org/spreadsheetml/2006/main" count="1908" uniqueCount="152">
  <si>
    <t>Audiencias de lectura de sentencias</t>
  </si>
  <si>
    <t>Absolutorias</t>
  </si>
  <si>
    <t>Condenatorias</t>
  </si>
  <si>
    <t>Mixtas</t>
  </si>
  <si>
    <t>E. Audiencias de Vista Pública en el mes</t>
  </si>
  <si>
    <t>UNIDAD TECNICA DE EVALUACION</t>
  </si>
  <si>
    <t>UNIDAD DE INFORMACION Y ESTADISTICA</t>
  </si>
  <si>
    <t>CONSEJO NACIONAL DE LA JUDICATURA</t>
  </si>
  <si>
    <t>DIRECCIÓN DE PLANIFICACIÓN INSTITUCIONAL</t>
  </si>
  <si>
    <t>CORTE SUPREMA DE JUSTICIA</t>
  </si>
  <si>
    <t>DEPARTAMENTO:</t>
  </si>
  <si>
    <t>MES:</t>
  </si>
  <si>
    <t xml:space="preserve"> AÑO:</t>
  </si>
  <si>
    <t>No.</t>
  </si>
  <si>
    <t>Concepto</t>
  </si>
  <si>
    <t>Pendientes al Inicio</t>
  </si>
  <si>
    <t>Recibidas</t>
  </si>
  <si>
    <t>Realizadas</t>
  </si>
  <si>
    <t>Pendientes al final</t>
  </si>
  <si>
    <t>Elaboró el Informe:</t>
  </si>
  <si>
    <t>Revisó Secretario(a):</t>
  </si>
  <si>
    <t>Nombre del Juez(a) a evaluar:</t>
  </si>
  <si>
    <t>Suspensión Condicional del Procedimiento</t>
  </si>
  <si>
    <t>TRIBUNAL:</t>
  </si>
  <si>
    <t>Sello</t>
  </si>
  <si>
    <t>Total</t>
  </si>
  <si>
    <t>Realizados</t>
  </si>
  <si>
    <t>Por Reparación del Daño</t>
  </si>
  <si>
    <t>Por Acumulación</t>
  </si>
  <si>
    <t>Menores de 18 años</t>
  </si>
  <si>
    <t>Adultos</t>
  </si>
  <si>
    <t>C. Procesos Fenecidos o Resueltos en el mes por expediente</t>
  </si>
  <si>
    <t>C.1  Sentencias Definitivas</t>
  </si>
  <si>
    <t>TELEFONO:</t>
  </si>
  <si>
    <t>FAX:</t>
  </si>
  <si>
    <t>E-mail:</t>
  </si>
  <si>
    <t>Medidas de Seguridad</t>
  </si>
  <si>
    <t>Especiales</t>
  </si>
  <si>
    <t>J. Comisiones Procesales (Solicitadas por otras Sedes Judiciales)</t>
  </si>
  <si>
    <t>F. Otras Audiencias realizadas en el mes</t>
  </si>
  <si>
    <t>G. Motivos de Frustración o Suspensión de Audiencias en el mes</t>
  </si>
  <si>
    <t>H. Detalle de la Situación Jurídica por Imputado durante el Mes reportado (Mensual)</t>
  </si>
  <si>
    <t>I. Resoluciones Pronunciadas en el Mes</t>
  </si>
  <si>
    <t>Nombre y firma del Juez(a) que rinde el Informe:</t>
  </si>
  <si>
    <t>Señaladas</t>
  </si>
  <si>
    <t>K. Actos de Comunicación (Pronunciados y tramitados por la misma Sede Judicial)</t>
  </si>
  <si>
    <t>Al inicio del mes</t>
  </si>
  <si>
    <t>B. Procesos Inactivos hasta el mes que reporta</t>
  </si>
  <si>
    <t>En el Mes</t>
  </si>
  <si>
    <t>Acumulados al final del mes</t>
  </si>
  <si>
    <t>En el mes</t>
  </si>
  <si>
    <t>Otras formas (Especifique)</t>
  </si>
  <si>
    <t>Fecha:</t>
  </si>
  <si>
    <t xml:space="preserve">Observaciones:  </t>
  </si>
  <si>
    <t>Impedimento</t>
  </si>
  <si>
    <t>Excusa</t>
  </si>
  <si>
    <t>Recusación</t>
  </si>
  <si>
    <t>Al Inicio del Mes</t>
  </si>
  <si>
    <t>Capturados</t>
  </si>
  <si>
    <t>Acumulado al Final del Mes</t>
  </si>
  <si>
    <t>B.1.1</t>
  </si>
  <si>
    <t>B.1.2</t>
  </si>
  <si>
    <t>Total General de Fenecidos</t>
  </si>
  <si>
    <t>ENERO</t>
  </si>
  <si>
    <t>Cumplimiento de Suspensión Condicional del Procedimiento</t>
  </si>
  <si>
    <t>Sobreseimiento Definitivo Art. 350 Pr.P.</t>
  </si>
  <si>
    <t>Proceso penal</t>
  </si>
  <si>
    <t>Prescripción</t>
  </si>
  <si>
    <t>En Sede Judicial</t>
  </si>
  <si>
    <t>Otro Lugar</t>
  </si>
  <si>
    <t>A. Resumen de Procesos en el mes</t>
  </si>
  <si>
    <t>En trámite al Inicio</t>
  </si>
  <si>
    <t>Ingresados</t>
  </si>
  <si>
    <t>Fenecidos o Resueltos</t>
  </si>
  <si>
    <t>En trámite al Final</t>
  </si>
  <si>
    <t>Otros</t>
  </si>
  <si>
    <t>Suspendidas</t>
  </si>
  <si>
    <t>Reanudadas</t>
  </si>
  <si>
    <t>Frustradas</t>
  </si>
  <si>
    <t>Virtuales</t>
  </si>
  <si>
    <t>Lugar</t>
  </si>
  <si>
    <t>Rebeldes</t>
  </si>
  <si>
    <t>TOTAL…</t>
  </si>
  <si>
    <t>Por Imputados</t>
  </si>
  <si>
    <t>1. Comisiones Procesales</t>
  </si>
  <si>
    <t>2. Exhortos o Cartas Rogatorias</t>
  </si>
  <si>
    <t xml:space="preserve"> 1. Emplazamientos</t>
  </si>
  <si>
    <t xml:space="preserve"> 2. Notificaciones</t>
  </si>
  <si>
    <t xml:space="preserve"> 3. Notificación por Medio Electrónico</t>
  </si>
  <si>
    <t xml:space="preserve"> 4. Notificación por Notario</t>
  </si>
  <si>
    <t xml:space="preserve"> 5. Cita/Convocatoria</t>
  </si>
  <si>
    <t>3. Auxilios Judicial</t>
  </si>
  <si>
    <t>1. Sentencias</t>
  </si>
  <si>
    <t>2. Autos Definitivos</t>
  </si>
  <si>
    <t>3. Autos Simples</t>
  </si>
  <si>
    <t>4. Decretos</t>
  </si>
  <si>
    <t>INFORME ÚNICO DE GESTIÓN MENSUAL DE LOS JUZGADOS ESPECIALIZADOS DE SENTENCIA PARA UNA VIDA LIBRE DE VIOLENCIA Y DISCRIMINACIÓN PARA LAS MUJERES</t>
  </si>
  <si>
    <t>CATEGORIA: 1ª □    2ª □</t>
  </si>
  <si>
    <r>
      <t xml:space="preserve">                                   Calidad</t>
    </r>
    <r>
      <rPr>
        <sz val="11"/>
        <rFont val="Times New Roman"/>
        <family val="1"/>
      </rPr>
      <t xml:space="preserve">:  Propietario □ Suplente □ Interino □   </t>
    </r>
  </si>
  <si>
    <r>
      <t xml:space="preserve">                                                        Calidad</t>
    </r>
    <r>
      <rPr>
        <sz val="11"/>
        <rFont val="Times New Roman"/>
        <family val="1"/>
      </rPr>
      <t xml:space="preserve">:  Propietario □ Suplente □ Interino □    </t>
    </r>
  </si>
  <si>
    <t>1. Por Ausencia del Imputado</t>
  </si>
  <si>
    <t>2. Por falta de traslado de Reo</t>
  </si>
  <si>
    <t>3. Práctica de Diligencia fuera de audiencia</t>
  </si>
  <si>
    <t>4. Por incomparecencia del Juez, Fiscal, Querellante o Defensor</t>
  </si>
  <si>
    <t xml:space="preserve">6. Investigación Complementaria </t>
  </si>
  <si>
    <t>7. Ampliación de la Acusación</t>
  </si>
  <si>
    <t>8. Otros Motivos</t>
  </si>
  <si>
    <t>Revocatorias</t>
  </si>
  <si>
    <t>Ejecuciones de Medidas</t>
  </si>
  <si>
    <t>D. Otras formas por expediente</t>
  </si>
  <si>
    <t>1. Imputados Condenados</t>
  </si>
  <si>
    <t>2. Imputados Absueltos</t>
  </si>
  <si>
    <t>3. Imputados con Medidas de Seguridad</t>
  </si>
  <si>
    <t>Reactivados</t>
  </si>
  <si>
    <t>Trámite a Inicio</t>
  </si>
  <si>
    <t>Programadas</t>
  </si>
  <si>
    <t>Suspendidas a calendario virtual</t>
  </si>
  <si>
    <t>Trámite Final</t>
  </si>
  <si>
    <t>Trámite al Inicio</t>
  </si>
  <si>
    <t>Procesos programados  en la modalidad Virtual</t>
  </si>
  <si>
    <t>FEBRERO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</si>
  <si>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</si>
  <si>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</si>
  <si>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</si>
  <si>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</si>
  <si>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</si>
  <si>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</si>
  <si>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</si>
  <si>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</si>
  <si>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</si>
  <si>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Prescripción (en caso de Rebeldía)</t>
  </si>
  <si>
    <t>Generadas</t>
  </si>
  <si>
    <t>Femeninos</t>
  </si>
  <si>
    <t>Masculinos</t>
  </si>
  <si>
    <t>RPV</t>
  </si>
  <si>
    <t>M. Detalle de Víctimas por Género</t>
  </si>
  <si>
    <t>C.2  Procedimiento Abreviado (Expediente)</t>
  </si>
  <si>
    <t>C.3  Sobreseimientos Definitivos (Por Expediente)</t>
  </si>
  <si>
    <t>Sentencias Absolutorias</t>
  </si>
  <si>
    <t>Sentencias Condenatorias</t>
  </si>
  <si>
    <t>Sentencias Mixtas</t>
  </si>
  <si>
    <t>1.   Por Nulidad</t>
  </si>
  <si>
    <t>2.   Incompetencia</t>
  </si>
  <si>
    <t>3.   Otras formas de Terminación</t>
  </si>
  <si>
    <t>4. Imputados Condenados (por procedimieto abreviado)</t>
  </si>
  <si>
    <t>5. Imputados Absueltos  (por procedimieto abreviado)</t>
  </si>
  <si>
    <t>6. Imputados Sobreseidos</t>
  </si>
  <si>
    <t>7. Imputados Declarados Rebeldes</t>
  </si>
  <si>
    <t>L. Procesados por Género (Mensual)</t>
  </si>
  <si>
    <t>C.4 Otras formas de terminación por expediente</t>
  </si>
  <si>
    <t>5. Por incomparecencia de Víctimas, Testigos y Peritos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</si>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</sst>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[$€]* #,##0.00_);_([$€]* \(#,##0.00\);_([$€]* &quot;-&quot;??_);_(@_)"/>
    <numFmt numFmtId="165" formatCode="dd/mm/yyyy;@"/>
  </numFmts>
  <fonts count="24" x14ac:knownFonts="1">
    <font>
      <sz val="10"/>
      <name val="Arial"/>
    </font>
    <font>
      <sz val="7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2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12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23"/>
      <name val="Times New Roman"/>
      <family val="1"/>
    </font>
    <font>
      <b/>
      <sz val="9"/>
      <name val="Times New Roman"/>
      <family val="1"/>
    </font>
    <font>
      <b/>
      <sz val="9"/>
      <color indexed="81"/>
      <name val="Tahoma"/>
      <family val="2"/>
    </font>
    <font>
      <sz val="9.5"/>
      <name val="Times New Roman"/>
      <family val="1"/>
    </font>
    <font>
      <b/>
      <u/>
      <sz val="8"/>
      <color indexed="81"/>
      <name val="Tahoma"/>
      <family val="2"/>
    </font>
    <font>
      <b/>
      <sz val="11.5"/>
      <name val="Times New Roman"/>
      <family val="1"/>
    </font>
    <font>
      <b/>
      <sz val="10.5"/>
      <name val="Times New Roman"/>
      <family val="1"/>
    </font>
    <font>
      <sz val="8.5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3" fillId="0" borderId="0"/>
  </cellStyleXfs>
  <cellXfs count="243">
    <xf numFmtId="0" fontId="0" fillId="0" borderId="0" xfId="0"/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164" fontId="14" fillId="0" borderId="0" xfId="1" applyFont="1" applyAlignment="1" applyProtection="1">
      <alignment horizontal="left" vertical="center"/>
    </xf>
    <xf numFmtId="0" fontId="15" fillId="0" borderId="0" xfId="0" applyFont="1" applyAlignment="1" applyProtection="1">
      <alignment horizontal="center" vertical="center"/>
    </xf>
    <xf numFmtId="164" fontId="14" fillId="0" borderId="0" xfId="1" applyFont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/>
    </xf>
    <xf numFmtId="0" fontId="15" fillId="0" borderId="1" xfId="0" applyFont="1" applyBorder="1" applyAlignment="1" applyProtection="1">
      <alignment horizontal="center"/>
      <protection locked="0"/>
    </xf>
    <xf numFmtId="0" fontId="15" fillId="0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/>
    </xf>
    <xf numFmtId="0" fontId="14" fillId="0" borderId="0" xfId="0" applyFont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vertical="center"/>
    </xf>
    <xf numFmtId="0" fontId="17" fillId="0" borderId="10" xfId="0" applyFont="1" applyFill="1" applyBorder="1" applyAlignment="1" applyProtection="1">
      <alignment horizontal="center" vertical="center" wrapText="1"/>
    </xf>
    <xf numFmtId="0" fontId="17" fillId="0" borderId="2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5" fillId="0" borderId="2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center"/>
    </xf>
    <xf numFmtId="0" fontId="17" fillId="0" borderId="14" xfId="0" applyFont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/>
    </xf>
    <xf numFmtId="0" fontId="17" fillId="0" borderId="2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left" vertical="center"/>
    </xf>
    <xf numFmtId="0" fontId="15" fillId="2" borderId="2" xfId="0" applyFont="1" applyFill="1" applyBorder="1" applyAlignment="1" applyProtection="1">
      <alignment horizontal="left" vertical="center"/>
    </xf>
    <xf numFmtId="0" fontId="14" fillId="0" borderId="3" xfId="0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left" vertical="center"/>
    </xf>
    <xf numFmtId="0" fontId="15" fillId="0" borderId="5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left" vertical="center"/>
    </xf>
    <xf numFmtId="0" fontId="15" fillId="0" borderId="12" xfId="0" applyFont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center" vertical="center" wrapText="1"/>
    </xf>
    <xf numFmtId="0" fontId="14" fillId="0" borderId="13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 wrapText="1"/>
    </xf>
    <xf numFmtId="0" fontId="17" fillId="0" borderId="13" xfId="0" applyFont="1" applyBorder="1" applyAlignment="1" applyProtection="1">
      <alignment horizontal="center" vertical="center" wrapText="1"/>
    </xf>
    <xf numFmtId="0" fontId="9" fillId="0" borderId="13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vertical="center" wrapText="1"/>
    </xf>
    <xf numFmtId="0" fontId="15" fillId="0" borderId="0" xfId="0" applyFont="1" applyFill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left" wrapText="1"/>
    </xf>
    <xf numFmtId="0" fontId="14" fillId="0" borderId="0" xfId="0" applyFont="1" applyAlignment="1" applyProtection="1"/>
    <xf numFmtId="0" fontId="14" fillId="0" borderId="1" xfId="0" applyFont="1" applyFill="1" applyBorder="1" applyAlignment="1" applyProtection="1">
      <alignment horizontal="left" vertical="center" wrapText="1"/>
    </xf>
    <xf numFmtId="0" fontId="16" fillId="0" borderId="0" xfId="0" applyFont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17" fillId="0" borderId="13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/>
      <protection locked="0"/>
    </xf>
    <xf numFmtId="0" fontId="17" fillId="0" borderId="10" xfId="0" applyFont="1" applyFill="1" applyBorder="1" applyAlignment="1" applyProtection="1">
      <alignment horizontal="center" vertical="center" wrapText="1"/>
    </xf>
    <xf numFmtId="0" fontId="17" fillId="0" borderId="2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 wrapText="1"/>
    </xf>
    <xf numFmtId="0" fontId="15" fillId="0" borderId="2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/>
    </xf>
    <xf numFmtId="0" fontId="14" fillId="0" borderId="13" xfId="0" applyFont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left" vertical="center"/>
    </xf>
    <xf numFmtId="0" fontId="9" fillId="0" borderId="13" xfId="0" applyFont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left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19" fillId="0" borderId="2" xfId="0" applyFont="1" applyBorder="1" applyAlignment="1" applyProtection="1">
      <alignment horizontal="center" vertical="center" wrapText="1"/>
    </xf>
    <xf numFmtId="0" fontId="17" fillId="0" borderId="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15" fillId="0" borderId="2" xfId="0" applyFont="1" applyBorder="1" applyAlignment="1" applyProtection="1">
      <alignment horizontal="left" vertical="center"/>
    </xf>
    <xf numFmtId="0" fontId="17" fillId="0" borderId="13" xfId="0" applyFont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center" vertical="center"/>
    </xf>
    <xf numFmtId="0" fontId="14" fillId="0" borderId="13" xfId="0" applyFont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center" vertical="center" wrapText="1"/>
    </xf>
    <xf numFmtId="0" fontId="17" fillId="0" borderId="2" xfId="0" applyFont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  <protection locked="0"/>
    </xf>
    <xf numFmtId="0" fontId="17" fillId="0" borderId="10" xfId="0" applyFont="1" applyFill="1" applyBorder="1" applyAlignment="1" applyProtection="1">
      <alignment horizontal="center" vertical="center" wrapText="1"/>
    </xf>
    <xf numFmtId="0" fontId="15" fillId="0" borderId="2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17" fillId="0" borderId="2" xfId="2" applyFont="1" applyFill="1" applyBorder="1" applyAlignment="1">
      <alignment horizontal="center" vertical="center" wrapText="1"/>
    </xf>
    <xf numFmtId="0" fontId="17" fillId="0" borderId="2" xfId="0" applyFont="1" applyFill="1" applyBorder="1" applyAlignment="1" applyProtection="1">
      <alignment horizontal="left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vertical="center"/>
    </xf>
    <xf numFmtId="0" fontId="9" fillId="0" borderId="2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horizontal="center" vertical="center" wrapText="1"/>
    </xf>
    <xf numFmtId="0" fontId="10" fillId="0" borderId="11" xfId="0" applyFont="1" applyBorder="1" applyAlignment="1" applyProtection="1">
      <alignment horizontal="center" vertical="center" wrapText="1"/>
    </xf>
    <xf numFmtId="0" fontId="15" fillId="0" borderId="4" xfId="0" applyFont="1" applyBorder="1" applyAlignment="1" applyProtection="1">
      <alignment vertical="top"/>
      <protection locked="0"/>
    </xf>
    <xf numFmtId="0" fontId="15" fillId="0" borderId="5" xfId="0" applyFont="1" applyBorder="1" applyAlignment="1" applyProtection="1">
      <alignment vertical="top"/>
      <protection locked="0"/>
    </xf>
    <xf numFmtId="0" fontId="15" fillId="0" borderId="6" xfId="0" applyFont="1" applyBorder="1" applyAlignment="1" applyProtection="1">
      <alignment vertical="top"/>
      <protection locked="0"/>
    </xf>
    <xf numFmtId="0" fontId="15" fillId="0" borderId="7" xfId="0" applyFont="1" applyBorder="1" applyAlignment="1" applyProtection="1">
      <alignment vertical="top"/>
      <protection locked="0"/>
    </xf>
    <xf numFmtId="0" fontId="15" fillId="0" borderId="0" xfId="0" applyFont="1" applyBorder="1" applyAlignment="1" applyProtection="1">
      <alignment vertical="top"/>
      <protection locked="0"/>
    </xf>
    <xf numFmtId="0" fontId="15" fillId="0" borderId="8" xfId="0" applyFont="1" applyBorder="1" applyAlignment="1" applyProtection="1">
      <alignment vertical="top"/>
      <protection locked="0"/>
    </xf>
    <xf numFmtId="0" fontId="15" fillId="0" borderId="9" xfId="0" applyFont="1" applyBorder="1" applyAlignment="1" applyProtection="1">
      <alignment vertical="top"/>
      <protection locked="0"/>
    </xf>
    <xf numFmtId="0" fontId="15" fillId="0" borderId="1" xfId="0" applyFont="1" applyBorder="1" applyAlignment="1" applyProtection="1">
      <alignment vertical="top"/>
      <protection locked="0"/>
    </xf>
    <xf numFmtId="0" fontId="15" fillId="0" borderId="10" xfId="0" applyFont="1" applyBorder="1" applyAlignment="1" applyProtection="1">
      <alignment vertical="top"/>
      <protection locked="0"/>
    </xf>
    <xf numFmtId="0" fontId="14" fillId="0" borderId="5" xfId="0" applyFont="1" applyFill="1" applyBorder="1" applyAlignment="1" applyProtection="1">
      <alignment horizontal="right"/>
    </xf>
    <xf numFmtId="0" fontId="15" fillId="0" borderId="3" xfId="0" applyFont="1" applyBorder="1" applyAlignment="1" applyProtection="1">
      <alignment horizontal="left"/>
      <protection locked="0"/>
    </xf>
    <xf numFmtId="0" fontId="14" fillId="0" borderId="5" xfId="0" applyFont="1" applyFill="1" applyBorder="1" applyAlignment="1" applyProtection="1">
      <alignment horizontal="right" wrapText="1"/>
    </xf>
    <xf numFmtId="0" fontId="15" fillId="0" borderId="3" xfId="0" applyFont="1" applyFill="1" applyBorder="1" applyAlignment="1" applyProtection="1">
      <alignment horizontal="left" wrapText="1"/>
      <protection locked="0"/>
    </xf>
    <xf numFmtId="0" fontId="14" fillId="0" borderId="0" xfId="0" applyFont="1" applyFill="1" applyBorder="1" applyAlignment="1" applyProtection="1">
      <alignment horizontal="right" wrapText="1"/>
    </xf>
    <xf numFmtId="0" fontId="14" fillId="0" borderId="1" xfId="0" applyFont="1" applyFill="1" applyBorder="1" applyAlignment="1" applyProtection="1">
      <alignment horizontal="left" wrapText="1"/>
      <protection locked="0"/>
    </xf>
    <xf numFmtId="0" fontId="2" fillId="0" borderId="2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15" fillId="0" borderId="1" xfId="0" applyFont="1" applyBorder="1" applyAlignment="1" applyProtection="1">
      <alignment horizontal="left"/>
      <protection locked="0"/>
    </xf>
    <xf numFmtId="0" fontId="14" fillId="0" borderId="1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left" vertical="center" wrapText="1"/>
    </xf>
    <xf numFmtId="0" fontId="3" fillId="0" borderId="13" xfId="0" applyFont="1" applyBorder="1" applyAlignment="1" applyProtection="1">
      <alignment horizontal="left" vertical="center" wrapText="1"/>
    </xf>
    <xf numFmtId="0" fontId="14" fillId="0" borderId="12" xfId="0" applyFont="1" applyBorder="1" applyAlignment="1" applyProtection="1">
      <alignment horizontal="right" vertical="center" wrapText="1"/>
    </xf>
    <xf numFmtId="0" fontId="14" fillId="0" borderId="13" xfId="0" applyFont="1" applyBorder="1" applyAlignment="1" applyProtection="1">
      <alignment horizontal="right" vertical="center" wrapText="1"/>
    </xf>
    <xf numFmtId="0" fontId="3" fillId="0" borderId="2" xfId="0" applyFont="1" applyBorder="1" applyAlignment="1" applyProtection="1">
      <alignment vertical="center" wrapText="1"/>
    </xf>
    <xf numFmtId="0" fontId="14" fillId="0" borderId="12" xfId="0" applyFont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center" vertical="center" wrapText="1"/>
    </xf>
    <xf numFmtId="0" fontId="14" fillId="0" borderId="13" xfId="0" applyFont="1" applyBorder="1" applyAlignment="1" applyProtection="1">
      <alignment horizontal="center" vertical="center" wrapText="1"/>
    </xf>
    <xf numFmtId="0" fontId="15" fillId="0" borderId="12" xfId="0" applyFont="1" applyBorder="1" applyAlignment="1" applyProtection="1">
      <alignment horizontal="left" vertical="center"/>
    </xf>
    <xf numFmtId="0" fontId="15" fillId="0" borderId="13" xfId="0" applyFont="1" applyBorder="1" applyAlignment="1" applyProtection="1">
      <alignment horizontal="left" vertical="center"/>
    </xf>
    <xf numFmtId="0" fontId="17" fillId="0" borderId="2" xfId="0" applyFont="1" applyFill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0" fontId="17" fillId="0" borderId="12" xfId="0" applyFont="1" applyFill="1" applyBorder="1" applyAlignment="1" applyProtection="1">
      <alignment horizontal="center" vertical="center"/>
    </xf>
    <xf numFmtId="0" fontId="17" fillId="0" borderId="13" xfId="0" applyFont="1" applyFill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left" indent="1"/>
      <protection locked="0"/>
    </xf>
    <xf numFmtId="0" fontId="15" fillId="0" borderId="12" xfId="0" applyFont="1" applyBorder="1" applyAlignment="1" applyProtection="1">
      <alignment horizontal="left" vertical="center" wrapText="1"/>
    </xf>
    <xf numFmtId="0" fontId="15" fillId="0" borderId="3" xfId="0" applyFont="1" applyBorder="1" applyAlignment="1" applyProtection="1">
      <alignment horizontal="left" vertical="center" wrapText="1"/>
    </xf>
    <xf numFmtId="0" fontId="15" fillId="0" borderId="13" xfId="0" applyFont="1" applyBorder="1" applyAlignment="1" applyProtection="1">
      <alignment horizontal="left" vertical="center" wrapText="1"/>
    </xf>
    <xf numFmtId="0" fontId="9" fillId="0" borderId="12" xfId="0" applyFont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9" fillId="0" borderId="13" xfId="0" applyFont="1" applyBorder="1" applyAlignment="1" applyProtection="1">
      <alignment horizontal="left" vertical="center" wrapText="1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14" fillId="2" borderId="12" xfId="0" applyFont="1" applyFill="1" applyBorder="1" applyAlignment="1" applyProtection="1">
      <alignment horizontal="center" vertical="center"/>
    </xf>
    <xf numFmtId="0" fontId="14" fillId="2" borderId="13" xfId="0" applyFont="1" applyFill="1" applyBorder="1" applyAlignment="1" applyProtection="1">
      <alignment horizontal="center" vertical="center"/>
    </xf>
    <xf numFmtId="0" fontId="14" fillId="0" borderId="12" xfId="0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horizontal="center" vertical="center" wrapText="1"/>
    </xf>
    <xf numFmtId="0" fontId="14" fillId="0" borderId="13" xfId="0" applyFont="1" applyFill="1" applyBorder="1" applyAlignment="1" applyProtection="1">
      <alignment horizontal="center" vertical="center" wrapText="1"/>
    </xf>
    <xf numFmtId="0" fontId="15" fillId="0" borderId="12" xfId="0" applyFont="1" applyBorder="1" applyAlignment="1" applyProtection="1">
      <alignment vertical="center" wrapText="1"/>
    </xf>
    <xf numFmtId="0" fontId="15" fillId="0" borderId="3" xfId="0" applyFont="1" applyBorder="1" applyAlignment="1" applyProtection="1">
      <alignment vertical="center" wrapText="1"/>
    </xf>
    <xf numFmtId="0" fontId="15" fillId="0" borderId="13" xfId="0" applyFont="1" applyBorder="1" applyAlignment="1" applyProtection="1">
      <alignment vertical="center" wrapText="1"/>
    </xf>
    <xf numFmtId="0" fontId="10" fillId="0" borderId="12" xfId="0" applyFont="1" applyBorder="1" applyAlignment="1" applyProtection="1">
      <alignment horizontal="justify" vertical="center"/>
    </xf>
    <xf numFmtId="0" fontId="10" fillId="0" borderId="13" xfId="0" applyFont="1" applyBorder="1" applyAlignment="1" applyProtection="1">
      <alignment horizontal="justify" vertical="center"/>
    </xf>
    <xf numFmtId="0" fontId="14" fillId="0" borderId="2" xfId="0" applyFont="1" applyFill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right" vertical="center" wrapText="1"/>
    </xf>
    <xf numFmtId="0" fontId="14" fillId="0" borderId="0" xfId="0" applyFont="1" applyAlignment="1" applyProtection="1">
      <alignment horizontal="center" vertical="center"/>
    </xf>
    <xf numFmtId="164" fontId="15" fillId="0" borderId="1" xfId="1" applyFont="1" applyBorder="1" applyAlignment="1" applyProtection="1">
      <alignment horizontal="left" vertical="top" indent="1"/>
      <protection locked="0"/>
    </xf>
    <xf numFmtId="0" fontId="15" fillId="0" borderId="1" xfId="0" applyFont="1" applyBorder="1" applyAlignment="1" applyProtection="1">
      <alignment horizontal="left" vertical="center" indent="1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15" fillId="2" borderId="12" xfId="0" applyFont="1" applyFill="1" applyBorder="1" applyAlignment="1" applyProtection="1">
      <alignment horizontal="center" vertical="center"/>
    </xf>
    <xf numFmtId="0" fontId="15" fillId="2" borderId="13" xfId="0" applyFont="1" applyFill="1" applyBorder="1" applyAlignment="1" applyProtection="1">
      <alignment horizontal="center" vertical="center"/>
    </xf>
    <xf numFmtId="0" fontId="14" fillId="0" borderId="12" xfId="0" applyFont="1" applyBorder="1" applyAlignment="1" applyProtection="1">
      <alignment horizontal="left" vertical="center" wrapText="1"/>
    </xf>
    <xf numFmtId="0" fontId="14" fillId="0" borderId="3" xfId="0" applyFont="1" applyBorder="1" applyAlignment="1" applyProtection="1">
      <alignment horizontal="left" vertical="center" wrapText="1"/>
    </xf>
    <xf numFmtId="0" fontId="14" fillId="0" borderId="13" xfId="0" applyFont="1" applyBorder="1" applyAlignment="1" applyProtection="1">
      <alignment horizontal="left" vertical="center" wrapText="1"/>
    </xf>
    <xf numFmtId="0" fontId="14" fillId="0" borderId="11" xfId="0" applyFont="1" applyBorder="1" applyAlignment="1" applyProtection="1">
      <alignment horizontal="center" vertical="center"/>
    </xf>
    <xf numFmtId="0" fontId="14" fillId="0" borderId="14" xfId="0" applyFont="1" applyBorder="1" applyAlignment="1" applyProtection="1">
      <alignment horizontal="center" vertical="center"/>
    </xf>
    <xf numFmtId="0" fontId="14" fillId="0" borderId="12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center" vertical="center"/>
    </xf>
    <xf numFmtId="0" fontId="17" fillId="0" borderId="9" xfId="0" applyFont="1" applyFill="1" applyBorder="1" applyAlignment="1" applyProtection="1">
      <alignment horizontal="center" vertical="center" wrapText="1"/>
    </xf>
    <xf numFmtId="0" fontId="17" fillId="0" borderId="10" xfId="0" applyFont="1" applyFill="1" applyBorder="1" applyAlignment="1" applyProtection="1">
      <alignment horizontal="center" vertical="center" wrapText="1"/>
    </xf>
    <xf numFmtId="0" fontId="17" fillId="0" borderId="14" xfId="0" applyFont="1" applyFill="1" applyBorder="1" applyAlignment="1" applyProtection="1">
      <alignment horizontal="center" vertical="center" wrapText="1"/>
    </xf>
    <xf numFmtId="164" fontId="2" fillId="0" borderId="0" xfId="1" applyFont="1" applyAlignment="1" applyProtection="1">
      <alignment horizontal="center" vertical="center" wrapText="1"/>
    </xf>
    <xf numFmtId="0" fontId="10" fillId="0" borderId="12" xfId="0" applyFont="1" applyBorder="1" applyAlignment="1" applyProtection="1">
      <alignment horizontal="left" vertical="center" wrapText="1"/>
    </xf>
    <xf numFmtId="0" fontId="10" fillId="0" borderId="13" xfId="0" applyFont="1" applyBorder="1" applyAlignment="1" applyProtection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</xf>
    <xf numFmtId="0" fontId="23" fillId="0" borderId="13" xfId="0" applyFont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horizontal="left" vertical="center" wrapText="1"/>
    </xf>
    <xf numFmtId="0" fontId="4" fillId="0" borderId="13" xfId="0" applyFont="1" applyBorder="1" applyAlignment="1" applyProtection="1">
      <alignment horizontal="left" vertical="center" wrapText="1"/>
    </xf>
    <xf numFmtId="0" fontId="14" fillId="0" borderId="3" xfId="0" applyFont="1" applyFill="1" applyBorder="1" applyAlignment="1" applyProtection="1">
      <alignment horizontal="center" vertical="center"/>
    </xf>
    <xf numFmtId="0" fontId="14" fillId="0" borderId="13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</xf>
    <xf numFmtId="0" fontId="14" fillId="0" borderId="12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/>
    </xf>
    <xf numFmtId="0" fontId="14" fillId="0" borderId="13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left" vertical="center"/>
    </xf>
    <xf numFmtId="0" fontId="14" fillId="0" borderId="2" xfId="0" applyFont="1" applyBorder="1" applyAlignment="1" applyProtection="1">
      <alignment horizontal="left" vertical="center" wrapText="1"/>
    </xf>
    <xf numFmtId="0" fontId="15" fillId="0" borderId="2" xfId="0" applyFont="1" applyBorder="1" applyAlignment="1" applyProtection="1">
      <alignment horizontal="left" vertical="center" wrapText="1"/>
    </xf>
    <xf numFmtId="0" fontId="17" fillId="0" borderId="12" xfId="0" applyFont="1" applyBorder="1" applyAlignment="1" applyProtection="1">
      <alignment horizontal="center" vertical="center" wrapText="1"/>
    </xf>
    <xf numFmtId="0" fontId="17" fillId="0" borderId="13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left" vertical="center" wrapText="1"/>
    </xf>
    <xf numFmtId="0" fontId="10" fillId="0" borderId="6" xfId="0" applyFont="1" applyBorder="1" applyAlignment="1" applyProtection="1">
      <alignment horizontal="left" vertical="center" wrapText="1"/>
    </xf>
    <xf numFmtId="0" fontId="15" fillId="0" borderId="11" xfId="0" applyFont="1" applyBorder="1" applyAlignment="1" applyProtection="1">
      <alignment horizontal="center" vertical="center"/>
    </xf>
    <xf numFmtId="0" fontId="15" fillId="0" borderId="14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 wrapText="1"/>
    </xf>
    <xf numFmtId="0" fontId="9" fillId="0" borderId="13" xfId="0" applyFont="1" applyBorder="1" applyAlignment="1" applyProtection="1">
      <alignment horizontal="center" vertical="center" wrapText="1"/>
    </xf>
    <xf numFmtId="0" fontId="22" fillId="0" borderId="0" xfId="0" applyFont="1" applyFill="1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horizontal="left"/>
      <protection locked="0"/>
    </xf>
    <xf numFmtId="0" fontId="14" fillId="0" borderId="0" xfId="0" applyFont="1" applyAlignment="1" applyProtection="1">
      <alignment horizontal="left" vertical="center"/>
    </xf>
    <xf numFmtId="165" fontId="15" fillId="0" borderId="1" xfId="0" applyNumberFormat="1" applyFont="1" applyFill="1" applyBorder="1" applyAlignment="1" applyProtection="1">
      <alignment horizontal="center"/>
      <protection locked="0"/>
    </xf>
    <xf numFmtId="0" fontId="21" fillId="0" borderId="2" xfId="0" applyFont="1" applyFill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left" indent="1"/>
    </xf>
    <xf numFmtId="0" fontId="15" fillId="0" borderId="1" xfId="1" applyNumberFormat="1" applyFont="1" applyBorder="1" applyAlignment="1" applyProtection="1">
      <alignment horizontal="left" vertical="center" indent="1"/>
    </xf>
    <xf numFmtId="0" fontId="15" fillId="0" borderId="1" xfId="0" applyFont="1" applyBorder="1" applyAlignment="1" applyProtection="1">
      <alignment horizontal="left" vertical="center" indent="1"/>
    </xf>
    <xf numFmtId="0" fontId="8" fillId="0" borderId="12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</cellXfs>
  <cellStyles count="3">
    <cellStyle name="Euro" xfId="1"/>
    <cellStyle name="Normal" xfId="0" builtinId="0"/>
    <cellStyle name="Normal 2 2" xfId="2"/>
  </cellStyles>
  <dxfs count="336">
    <dxf>
      <font>
        <b/>
        <i val="0"/>
        <color auto="1"/>
      </font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15240</xdr:colOff>
      <xdr:row>0</xdr:row>
      <xdr:rowOff>30480</xdr:rowOff>
    </xdr:from>
    <xdr:to>
      <xdr:col>10</xdr:col>
      <xdr:colOff>510540</xdr:colOff>
      <xdr:row>3</xdr:row>
      <xdr:rowOff>45720</xdr:rowOff>
    </xdr:to>
    <xdr:pic>
      <xdr:nvPicPr>
        <xdr:cNvPr id="7950" name="Picture 3" descr="Organo Judicial Gold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3780" y="30480"/>
          <a:ext cx="495300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</xdr:colOff>
      <xdr:row>79</xdr:row>
      <xdr:rowOff>0</xdr:rowOff>
    </xdr:from>
    <xdr:to>
      <xdr:col>10</xdr:col>
      <xdr:colOff>563880</xdr:colOff>
      <xdr:row>80</xdr:row>
      <xdr:rowOff>144780</xdr:rowOff>
    </xdr:to>
    <xdr:pic>
      <xdr:nvPicPr>
        <xdr:cNvPr id="7951" name="Picture 8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8760440"/>
          <a:ext cx="7909560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</xdr:colOff>
      <xdr:row>0</xdr:row>
      <xdr:rowOff>19050</xdr:rowOff>
    </xdr:from>
    <xdr:to>
      <xdr:col>1</xdr:col>
      <xdr:colOff>158115</xdr:colOff>
      <xdr:row>3</xdr:row>
      <xdr:rowOff>64770</xdr:rowOff>
    </xdr:to>
    <xdr:pic>
      <xdr:nvPicPr>
        <xdr:cNvPr id="7952" name="Picture 83" descr="CNJ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lum bright="-2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" y="19050"/>
          <a:ext cx="533400" cy="521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15240</xdr:colOff>
      <xdr:row>0</xdr:row>
      <xdr:rowOff>30480</xdr:rowOff>
    </xdr:from>
    <xdr:to>
      <xdr:col>10</xdr:col>
      <xdr:colOff>510540</xdr:colOff>
      <xdr:row>3</xdr:row>
      <xdr:rowOff>45720</xdr:rowOff>
    </xdr:to>
    <xdr:pic>
      <xdr:nvPicPr>
        <xdr:cNvPr id="2" name="Picture 3" descr="Organo Judicial Gold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7565" y="30480"/>
          <a:ext cx="495300" cy="491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</xdr:colOff>
      <xdr:row>79</xdr:row>
      <xdr:rowOff>0</xdr:rowOff>
    </xdr:from>
    <xdr:to>
      <xdr:col>10</xdr:col>
      <xdr:colOff>563880</xdr:colOff>
      <xdr:row>80</xdr:row>
      <xdr:rowOff>144780</xdr:rowOff>
    </xdr:to>
    <xdr:pic>
      <xdr:nvPicPr>
        <xdr:cNvPr id="3" name="Picture 8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8954750"/>
          <a:ext cx="7713345" cy="440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</xdr:colOff>
      <xdr:row>0</xdr:row>
      <xdr:rowOff>19050</xdr:rowOff>
    </xdr:from>
    <xdr:to>
      <xdr:col>1</xdr:col>
      <xdr:colOff>158115</xdr:colOff>
      <xdr:row>3</xdr:row>
      <xdr:rowOff>64770</xdr:rowOff>
    </xdr:to>
    <xdr:pic>
      <xdr:nvPicPr>
        <xdr:cNvPr id="4" name="Picture 83" descr="CNJ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lum bright="-2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" y="19050"/>
          <a:ext cx="533400" cy="521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15240</xdr:colOff>
      <xdr:row>0</xdr:row>
      <xdr:rowOff>30480</xdr:rowOff>
    </xdr:from>
    <xdr:to>
      <xdr:col>10</xdr:col>
      <xdr:colOff>510540</xdr:colOff>
      <xdr:row>3</xdr:row>
      <xdr:rowOff>45720</xdr:rowOff>
    </xdr:to>
    <xdr:pic>
      <xdr:nvPicPr>
        <xdr:cNvPr id="2" name="Picture 3" descr="Organo Judicial Gold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7565" y="30480"/>
          <a:ext cx="495300" cy="491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</xdr:colOff>
      <xdr:row>79</xdr:row>
      <xdr:rowOff>0</xdr:rowOff>
    </xdr:from>
    <xdr:to>
      <xdr:col>10</xdr:col>
      <xdr:colOff>563880</xdr:colOff>
      <xdr:row>80</xdr:row>
      <xdr:rowOff>144780</xdr:rowOff>
    </xdr:to>
    <xdr:pic>
      <xdr:nvPicPr>
        <xdr:cNvPr id="3" name="Picture 8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8954750"/>
          <a:ext cx="7713345" cy="440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</xdr:colOff>
      <xdr:row>0</xdr:row>
      <xdr:rowOff>19050</xdr:rowOff>
    </xdr:from>
    <xdr:to>
      <xdr:col>1</xdr:col>
      <xdr:colOff>158115</xdr:colOff>
      <xdr:row>3</xdr:row>
      <xdr:rowOff>64770</xdr:rowOff>
    </xdr:to>
    <xdr:pic>
      <xdr:nvPicPr>
        <xdr:cNvPr id="4" name="Picture 83" descr="CNJ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lum bright="-2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" y="19050"/>
          <a:ext cx="533400" cy="521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15240</xdr:colOff>
      <xdr:row>0</xdr:row>
      <xdr:rowOff>30480</xdr:rowOff>
    </xdr:from>
    <xdr:to>
      <xdr:col>10</xdr:col>
      <xdr:colOff>510540</xdr:colOff>
      <xdr:row>3</xdr:row>
      <xdr:rowOff>45720</xdr:rowOff>
    </xdr:to>
    <xdr:pic>
      <xdr:nvPicPr>
        <xdr:cNvPr id="2" name="Picture 3" descr="Organo Judicial Gold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7565" y="30480"/>
          <a:ext cx="495300" cy="491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</xdr:colOff>
      <xdr:row>79</xdr:row>
      <xdr:rowOff>0</xdr:rowOff>
    </xdr:from>
    <xdr:to>
      <xdr:col>10</xdr:col>
      <xdr:colOff>563880</xdr:colOff>
      <xdr:row>80</xdr:row>
      <xdr:rowOff>144780</xdr:rowOff>
    </xdr:to>
    <xdr:pic>
      <xdr:nvPicPr>
        <xdr:cNvPr id="3" name="Picture 8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8954750"/>
          <a:ext cx="7713345" cy="440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</xdr:colOff>
      <xdr:row>0</xdr:row>
      <xdr:rowOff>19050</xdr:rowOff>
    </xdr:from>
    <xdr:to>
      <xdr:col>1</xdr:col>
      <xdr:colOff>158115</xdr:colOff>
      <xdr:row>3</xdr:row>
      <xdr:rowOff>64770</xdr:rowOff>
    </xdr:to>
    <xdr:pic>
      <xdr:nvPicPr>
        <xdr:cNvPr id="4" name="Picture 83" descr="CNJ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lum bright="-2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" y="19050"/>
          <a:ext cx="533400" cy="521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15240</xdr:colOff>
      <xdr:row>0</xdr:row>
      <xdr:rowOff>30480</xdr:rowOff>
    </xdr:from>
    <xdr:to>
      <xdr:col>10</xdr:col>
      <xdr:colOff>510540</xdr:colOff>
      <xdr:row>3</xdr:row>
      <xdr:rowOff>45720</xdr:rowOff>
    </xdr:to>
    <xdr:pic>
      <xdr:nvPicPr>
        <xdr:cNvPr id="2" name="Picture 3" descr="Organo Judicial Gold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7565" y="30480"/>
          <a:ext cx="495300" cy="491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</xdr:colOff>
      <xdr:row>79</xdr:row>
      <xdr:rowOff>0</xdr:rowOff>
    </xdr:from>
    <xdr:to>
      <xdr:col>10</xdr:col>
      <xdr:colOff>563880</xdr:colOff>
      <xdr:row>80</xdr:row>
      <xdr:rowOff>144780</xdr:rowOff>
    </xdr:to>
    <xdr:pic>
      <xdr:nvPicPr>
        <xdr:cNvPr id="3" name="Picture 8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8954750"/>
          <a:ext cx="7713345" cy="440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</xdr:colOff>
      <xdr:row>0</xdr:row>
      <xdr:rowOff>19050</xdr:rowOff>
    </xdr:from>
    <xdr:to>
      <xdr:col>1</xdr:col>
      <xdr:colOff>158115</xdr:colOff>
      <xdr:row>3</xdr:row>
      <xdr:rowOff>64770</xdr:rowOff>
    </xdr:to>
    <xdr:pic>
      <xdr:nvPicPr>
        <xdr:cNvPr id="4" name="Picture 83" descr="CNJ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lum bright="-2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" y="19050"/>
          <a:ext cx="533400" cy="521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15240</xdr:colOff>
      <xdr:row>0</xdr:row>
      <xdr:rowOff>30480</xdr:rowOff>
    </xdr:from>
    <xdr:to>
      <xdr:col>10</xdr:col>
      <xdr:colOff>510540</xdr:colOff>
      <xdr:row>3</xdr:row>
      <xdr:rowOff>45720</xdr:rowOff>
    </xdr:to>
    <xdr:pic>
      <xdr:nvPicPr>
        <xdr:cNvPr id="2" name="Picture 3" descr="Organo Judicial Gold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7565" y="30480"/>
          <a:ext cx="495300" cy="491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</xdr:colOff>
      <xdr:row>79</xdr:row>
      <xdr:rowOff>0</xdr:rowOff>
    </xdr:from>
    <xdr:to>
      <xdr:col>10</xdr:col>
      <xdr:colOff>563880</xdr:colOff>
      <xdr:row>80</xdr:row>
      <xdr:rowOff>144780</xdr:rowOff>
    </xdr:to>
    <xdr:pic>
      <xdr:nvPicPr>
        <xdr:cNvPr id="3" name="Picture 8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8954750"/>
          <a:ext cx="7713345" cy="440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</xdr:colOff>
      <xdr:row>0</xdr:row>
      <xdr:rowOff>19050</xdr:rowOff>
    </xdr:from>
    <xdr:to>
      <xdr:col>1</xdr:col>
      <xdr:colOff>158115</xdr:colOff>
      <xdr:row>3</xdr:row>
      <xdr:rowOff>64770</xdr:rowOff>
    </xdr:to>
    <xdr:pic>
      <xdr:nvPicPr>
        <xdr:cNvPr id="4" name="Picture 83" descr="CNJ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lum bright="-2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" y="19050"/>
          <a:ext cx="533400" cy="521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15240</xdr:colOff>
      <xdr:row>0</xdr:row>
      <xdr:rowOff>30480</xdr:rowOff>
    </xdr:from>
    <xdr:to>
      <xdr:col>10</xdr:col>
      <xdr:colOff>510540</xdr:colOff>
      <xdr:row>3</xdr:row>
      <xdr:rowOff>45720</xdr:rowOff>
    </xdr:to>
    <xdr:pic>
      <xdr:nvPicPr>
        <xdr:cNvPr id="2" name="Picture 3" descr="Organo Judicial Gold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7565" y="30480"/>
          <a:ext cx="495300" cy="491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</xdr:colOff>
      <xdr:row>79</xdr:row>
      <xdr:rowOff>0</xdr:rowOff>
    </xdr:from>
    <xdr:to>
      <xdr:col>10</xdr:col>
      <xdr:colOff>563880</xdr:colOff>
      <xdr:row>80</xdr:row>
      <xdr:rowOff>144780</xdr:rowOff>
    </xdr:to>
    <xdr:pic>
      <xdr:nvPicPr>
        <xdr:cNvPr id="3" name="Picture 8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8954750"/>
          <a:ext cx="7713345" cy="440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</xdr:colOff>
      <xdr:row>0</xdr:row>
      <xdr:rowOff>19050</xdr:rowOff>
    </xdr:from>
    <xdr:to>
      <xdr:col>1</xdr:col>
      <xdr:colOff>158115</xdr:colOff>
      <xdr:row>3</xdr:row>
      <xdr:rowOff>64770</xdr:rowOff>
    </xdr:to>
    <xdr:pic>
      <xdr:nvPicPr>
        <xdr:cNvPr id="4" name="Picture 83" descr="CNJ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lum bright="-2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" y="19050"/>
          <a:ext cx="533400" cy="521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15240</xdr:colOff>
      <xdr:row>0</xdr:row>
      <xdr:rowOff>30480</xdr:rowOff>
    </xdr:from>
    <xdr:to>
      <xdr:col>10</xdr:col>
      <xdr:colOff>510540</xdr:colOff>
      <xdr:row>3</xdr:row>
      <xdr:rowOff>45720</xdr:rowOff>
    </xdr:to>
    <xdr:pic>
      <xdr:nvPicPr>
        <xdr:cNvPr id="2" name="Picture 3" descr="Organo Judicial Gold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7565" y="30480"/>
          <a:ext cx="495300" cy="491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</xdr:colOff>
      <xdr:row>79</xdr:row>
      <xdr:rowOff>0</xdr:rowOff>
    </xdr:from>
    <xdr:to>
      <xdr:col>10</xdr:col>
      <xdr:colOff>563880</xdr:colOff>
      <xdr:row>80</xdr:row>
      <xdr:rowOff>144780</xdr:rowOff>
    </xdr:to>
    <xdr:pic>
      <xdr:nvPicPr>
        <xdr:cNvPr id="3" name="Picture 8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8954750"/>
          <a:ext cx="7713345" cy="440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</xdr:colOff>
      <xdr:row>0</xdr:row>
      <xdr:rowOff>19050</xdr:rowOff>
    </xdr:from>
    <xdr:to>
      <xdr:col>1</xdr:col>
      <xdr:colOff>158115</xdr:colOff>
      <xdr:row>3</xdr:row>
      <xdr:rowOff>64770</xdr:rowOff>
    </xdr:to>
    <xdr:pic>
      <xdr:nvPicPr>
        <xdr:cNvPr id="4" name="Picture 83" descr="CNJ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lum bright="-2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" y="19050"/>
          <a:ext cx="533400" cy="521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15240</xdr:colOff>
      <xdr:row>0</xdr:row>
      <xdr:rowOff>30480</xdr:rowOff>
    </xdr:from>
    <xdr:to>
      <xdr:col>10</xdr:col>
      <xdr:colOff>510540</xdr:colOff>
      <xdr:row>3</xdr:row>
      <xdr:rowOff>45720</xdr:rowOff>
    </xdr:to>
    <xdr:pic>
      <xdr:nvPicPr>
        <xdr:cNvPr id="2" name="Picture 3" descr="Organo Judicial Gold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7565" y="30480"/>
          <a:ext cx="495300" cy="491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</xdr:colOff>
      <xdr:row>79</xdr:row>
      <xdr:rowOff>0</xdr:rowOff>
    </xdr:from>
    <xdr:to>
      <xdr:col>10</xdr:col>
      <xdr:colOff>563880</xdr:colOff>
      <xdr:row>80</xdr:row>
      <xdr:rowOff>144780</xdr:rowOff>
    </xdr:to>
    <xdr:pic>
      <xdr:nvPicPr>
        <xdr:cNvPr id="3" name="Picture 8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8954750"/>
          <a:ext cx="7713345" cy="440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</xdr:colOff>
      <xdr:row>0</xdr:row>
      <xdr:rowOff>19050</xdr:rowOff>
    </xdr:from>
    <xdr:to>
      <xdr:col>1</xdr:col>
      <xdr:colOff>158115</xdr:colOff>
      <xdr:row>3</xdr:row>
      <xdr:rowOff>64770</xdr:rowOff>
    </xdr:to>
    <xdr:pic>
      <xdr:nvPicPr>
        <xdr:cNvPr id="4" name="Picture 83" descr="CNJ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lum bright="-2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" y="19050"/>
          <a:ext cx="533400" cy="521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15240</xdr:colOff>
      <xdr:row>0</xdr:row>
      <xdr:rowOff>30480</xdr:rowOff>
    </xdr:from>
    <xdr:to>
      <xdr:col>10</xdr:col>
      <xdr:colOff>510540</xdr:colOff>
      <xdr:row>3</xdr:row>
      <xdr:rowOff>45720</xdr:rowOff>
    </xdr:to>
    <xdr:pic>
      <xdr:nvPicPr>
        <xdr:cNvPr id="2" name="Picture 3" descr="Organo Judicial Gold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7565" y="30480"/>
          <a:ext cx="495300" cy="491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</xdr:colOff>
      <xdr:row>79</xdr:row>
      <xdr:rowOff>0</xdr:rowOff>
    </xdr:from>
    <xdr:to>
      <xdr:col>10</xdr:col>
      <xdr:colOff>563880</xdr:colOff>
      <xdr:row>80</xdr:row>
      <xdr:rowOff>144780</xdr:rowOff>
    </xdr:to>
    <xdr:pic>
      <xdr:nvPicPr>
        <xdr:cNvPr id="3" name="Picture 8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8954750"/>
          <a:ext cx="7713345" cy="440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</xdr:colOff>
      <xdr:row>0</xdr:row>
      <xdr:rowOff>19050</xdr:rowOff>
    </xdr:from>
    <xdr:to>
      <xdr:col>1</xdr:col>
      <xdr:colOff>158115</xdr:colOff>
      <xdr:row>3</xdr:row>
      <xdr:rowOff>64770</xdr:rowOff>
    </xdr:to>
    <xdr:pic>
      <xdr:nvPicPr>
        <xdr:cNvPr id="4" name="Picture 83" descr="CNJ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lum bright="-2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" y="19050"/>
          <a:ext cx="533400" cy="521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15240</xdr:colOff>
      <xdr:row>0</xdr:row>
      <xdr:rowOff>30480</xdr:rowOff>
    </xdr:from>
    <xdr:to>
      <xdr:col>10</xdr:col>
      <xdr:colOff>510540</xdr:colOff>
      <xdr:row>3</xdr:row>
      <xdr:rowOff>45720</xdr:rowOff>
    </xdr:to>
    <xdr:pic>
      <xdr:nvPicPr>
        <xdr:cNvPr id="2" name="Picture 3" descr="Organo Judicial Gold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7565" y="30480"/>
          <a:ext cx="495300" cy="491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</xdr:colOff>
      <xdr:row>79</xdr:row>
      <xdr:rowOff>0</xdr:rowOff>
    </xdr:from>
    <xdr:to>
      <xdr:col>10</xdr:col>
      <xdr:colOff>563880</xdr:colOff>
      <xdr:row>80</xdr:row>
      <xdr:rowOff>144780</xdr:rowOff>
    </xdr:to>
    <xdr:pic>
      <xdr:nvPicPr>
        <xdr:cNvPr id="3" name="Picture 8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8954750"/>
          <a:ext cx="7713345" cy="440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</xdr:colOff>
      <xdr:row>0</xdr:row>
      <xdr:rowOff>19050</xdr:rowOff>
    </xdr:from>
    <xdr:to>
      <xdr:col>1</xdr:col>
      <xdr:colOff>158115</xdr:colOff>
      <xdr:row>3</xdr:row>
      <xdr:rowOff>64770</xdr:rowOff>
    </xdr:to>
    <xdr:pic>
      <xdr:nvPicPr>
        <xdr:cNvPr id="4" name="Picture 83" descr="CNJ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lum bright="-2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" y="19050"/>
          <a:ext cx="533400" cy="521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15240</xdr:colOff>
      <xdr:row>0</xdr:row>
      <xdr:rowOff>30480</xdr:rowOff>
    </xdr:from>
    <xdr:to>
      <xdr:col>10</xdr:col>
      <xdr:colOff>510540</xdr:colOff>
      <xdr:row>3</xdr:row>
      <xdr:rowOff>45720</xdr:rowOff>
    </xdr:to>
    <xdr:pic>
      <xdr:nvPicPr>
        <xdr:cNvPr id="2" name="Picture 3" descr="Organo Judicial Gold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7565" y="30480"/>
          <a:ext cx="495300" cy="491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</xdr:colOff>
      <xdr:row>79</xdr:row>
      <xdr:rowOff>0</xdr:rowOff>
    </xdr:from>
    <xdr:to>
      <xdr:col>10</xdr:col>
      <xdr:colOff>563880</xdr:colOff>
      <xdr:row>80</xdr:row>
      <xdr:rowOff>144780</xdr:rowOff>
    </xdr:to>
    <xdr:pic>
      <xdr:nvPicPr>
        <xdr:cNvPr id="3" name="Picture 8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8954750"/>
          <a:ext cx="7713345" cy="440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</xdr:colOff>
      <xdr:row>0</xdr:row>
      <xdr:rowOff>19050</xdr:rowOff>
    </xdr:from>
    <xdr:to>
      <xdr:col>1</xdr:col>
      <xdr:colOff>158115</xdr:colOff>
      <xdr:row>3</xdr:row>
      <xdr:rowOff>64770</xdr:rowOff>
    </xdr:to>
    <xdr:pic>
      <xdr:nvPicPr>
        <xdr:cNvPr id="4" name="Picture 83" descr="CNJ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lum bright="-2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" y="19050"/>
          <a:ext cx="533400" cy="521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93"/>
  <sheetViews>
    <sheetView tabSelected="1" zoomScaleNormal="100" zoomScaleSheetLayoutView="100" workbookViewId="0">
      <selection activeCell="C17" sqref="C17:D17"/>
    </sheetView>
  </sheetViews>
  <sheetFormatPr baseColWidth="10" defaultColWidth="11.42578125" defaultRowHeight="9" x14ac:dyDescent="0.2"/>
  <cols>
    <col min="1" max="1" width="5.7109375" style="1" customWidth="1"/>
    <col min="2" max="2" width="19.140625" style="1" customWidth="1"/>
    <col min="3" max="3" width="8.5703125" style="1" customWidth="1"/>
    <col min="4" max="4" width="9.7109375" style="1" customWidth="1"/>
    <col min="5" max="5" width="7.7109375" style="1" customWidth="1"/>
    <col min="6" max="6" width="9.7109375" style="1" customWidth="1"/>
    <col min="7" max="7" width="12" style="1" customWidth="1"/>
    <col min="8" max="8" width="11.5703125" style="1" customWidth="1"/>
    <col min="9" max="10" width="11.7109375" style="1" customWidth="1"/>
    <col min="11" max="11" width="9.28515625" style="1" customWidth="1"/>
    <col min="12" max="16384" width="11.42578125" style="1"/>
  </cols>
  <sheetData>
    <row r="1" spans="1:11" s="15" customFormat="1" ht="11.25" customHeight="1" x14ac:dyDescent="0.2">
      <c r="G1" s="138" t="s">
        <v>9</v>
      </c>
      <c r="H1" s="138"/>
      <c r="I1" s="138"/>
      <c r="J1" s="138"/>
      <c r="K1" s="16"/>
    </row>
    <row r="2" spans="1:11" s="15" customFormat="1" ht="14.25" customHeight="1" x14ac:dyDescent="0.2">
      <c r="B2" s="138" t="s">
        <v>7</v>
      </c>
      <c r="C2" s="138"/>
      <c r="D2" s="138"/>
      <c r="G2" s="138" t="s">
        <v>8</v>
      </c>
      <c r="H2" s="138"/>
      <c r="I2" s="138"/>
      <c r="J2" s="138"/>
      <c r="K2" s="16"/>
    </row>
    <row r="3" spans="1:11" s="15" customFormat="1" ht="12" customHeight="1" x14ac:dyDescent="0.2">
      <c r="B3" s="138" t="s">
        <v>5</v>
      </c>
      <c r="C3" s="138"/>
      <c r="D3" s="138"/>
      <c r="G3" s="138" t="s">
        <v>6</v>
      </c>
      <c r="H3" s="138"/>
      <c r="I3" s="138"/>
      <c r="J3" s="138"/>
      <c r="K3" s="16"/>
    </row>
    <row r="4" spans="1:11" s="2" customFormat="1" x14ac:dyDescent="0.2"/>
    <row r="5" spans="1:11" s="17" customFormat="1" x14ac:dyDescent="0.2"/>
    <row r="6" spans="1:11" s="17" customFormat="1" x14ac:dyDescent="0.2"/>
    <row r="7" spans="1:11" s="2" customFormat="1" ht="34.5" customHeight="1" x14ac:dyDescent="0.2">
      <c r="A7" s="200" t="s">
        <v>96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</row>
    <row r="8" spans="1:11" s="18" customFormat="1" ht="18" customHeight="1" x14ac:dyDescent="0.2">
      <c r="A8" s="183" t="s">
        <v>23</v>
      </c>
      <c r="B8" s="183"/>
      <c r="C8" s="184"/>
      <c r="D8" s="184"/>
      <c r="E8" s="184"/>
      <c r="F8" s="184"/>
      <c r="G8" s="184"/>
      <c r="H8" s="184"/>
      <c r="I8" s="5" t="s">
        <v>97</v>
      </c>
      <c r="J8" s="6"/>
      <c r="K8" s="7"/>
    </row>
    <row r="9" spans="1:11" s="4" customFormat="1" ht="17.25" customHeight="1" x14ac:dyDescent="0.2">
      <c r="A9" s="183" t="s">
        <v>10</v>
      </c>
      <c r="B9" s="183"/>
      <c r="C9" s="185"/>
      <c r="D9" s="185"/>
      <c r="E9" s="185"/>
      <c r="F9" s="185"/>
      <c r="G9" s="185"/>
      <c r="H9" s="185"/>
      <c r="I9" s="6"/>
      <c r="J9" s="19"/>
      <c r="K9" s="19"/>
    </row>
    <row r="10" spans="1:11" s="21" customFormat="1" ht="21" customHeight="1" x14ac:dyDescent="0.25">
      <c r="A10" s="20" t="s">
        <v>11</v>
      </c>
      <c r="B10" s="14" t="s">
        <v>63</v>
      </c>
      <c r="C10" s="20" t="s">
        <v>12</v>
      </c>
      <c r="D10" s="9"/>
      <c r="E10" s="20" t="s">
        <v>33</v>
      </c>
      <c r="F10" s="6"/>
      <c r="G10" s="163"/>
      <c r="H10" s="163"/>
      <c r="I10" s="20" t="s">
        <v>34</v>
      </c>
      <c r="J10" s="163"/>
      <c r="K10" s="163"/>
    </row>
    <row r="11" spans="1:11" s="21" customFormat="1" ht="4.5" customHeight="1" x14ac:dyDescent="0.2">
      <c r="A11" s="13"/>
      <c r="B11" s="6"/>
      <c r="C11" s="13"/>
      <c r="D11" s="13"/>
      <c r="E11" s="13"/>
      <c r="F11" s="6"/>
      <c r="G11" s="13"/>
      <c r="H11" s="13"/>
      <c r="I11" s="13"/>
      <c r="J11" s="13"/>
      <c r="K11" s="6"/>
    </row>
    <row r="12" spans="1:11" s="21" customFormat="1" ht="16.5" customHeight="1" x14ac:dyDescent="0.25">
      <c r="A12" s="20" t="s">
        <v>35</v>
      </c>
      <c r="B12" s="139"/>
      <c r="C12" s="139"/>
      <c r="D12" s="139"/>
      <c r="E12" s="139"/>
      <c r="F12" s="139"/>
      <c r="G12" s="6"/>
      <c r="H12" s="6"/>
      <c r="I12" s="6"/>
      <c r="J12" s="22"/>
      <c r="K12" s="6"/>
    </row>
    <row r="13" spans="1:11" s="2" customFormat="1" ht="4.5" customHeight="1" x14ac:dyDescent="0.2">
      <c r="A13" s="13"/>
      <c r="B13" s="13"/>
      <c r="C13" s="13"/>
      <c r="D13" s="13"/>
      <c r="E13" s="13"/>
      <c r="F13" s="6"/>
      <c r="G13" s="13"/>
      <c r="H13" s="6"/>
      <c r="I13" s="13"/>
      <c r="J13" s="13"/>
      <c r="K13" s="13"/>
    </row>
    <row r="14" spans="1:11" s="2" customFormat="1" ht="4.5" customHeight="1" x14ac:dyDescent="0.2">
      <c r="A14" s="13"/>
      <c r="B14" s="13"/>
      <c r="C14" s="13"/>
      <c r="D14" s="13"/>
      <c r="E14" s="13"/>
      <c r="F14" s="6"/>
      <c r="G14" s="13"/>
      <c r="H14" s="6"/>
      <c r="I14" s="13"/>
      <c r="J14" s="23"/>
      <c r="K14" s="23"/>
    </row>
    <row r="15" spans="1:11" s="2" customFormat="1" ht="18.75" customHeight="1" x14ac:dyDescent="0.2">
      <c r="A15" s="193" t="s">
        <v>13</v>
      </c>
      <c r="B15" s="195" t="s">
        <v>14</v>
      </c>
      <c r="C15" s="195" t="s">
        <v>70</v>
      </c>
      <c r="D15" s="207"/>
      <c r="E15" s="207"/>
      <c r="F15" s="207"/>
      <c r="G15" s="207"/>
      <c r="H15" s="207"/>
      <c r="I15" s="207"/>
      <c r="J15" s="208"/>
      <c r="K15" s="24"/>
    </row>
    <row r="16" spans="1:11" s="2" customFormat="1" ht="38.450000000000003" customHeight="1" x14ac:dyDescent="0.2">
      <c r="A16" s="194"/>
      <c r="B16" s="196"/>
      <c r="C16" s="199" t="s">
        <v>71</v>
      </c>
      <c r="D16" s="199"/>
      <c r="E16" s="197" t="s">
        <v>72</v>
      </c>
      <c r="F16" s="198"/>
      <c r="G16" s="26" t="s">
        <v>113</v>
      </c>
      <c r="H16" s="25" t="s">
        <v>75</v>
      </c>
      <c r="I16" s="113" t="s">
        <v>73</v>
      </c>
      <c r="J16" s="113" t="s">
        <v>74</v>
      </c>
      <c r="K16" s="27"/>
    </row>
    <row r="17" spans="1:22" s="2" customFormat="1" ht="31.15" customHeight="1" x14ac:dyDescent="0.2">
      <c r="A17" s="28">
        <v>1</v>
      </c>
      <c r="B17" s="39" t="s">
        <v>66</v>
      </c>
      <c r="C17" s="170"/>
      <c r="D17" s="170"/>
      <c r="E17" s="209"/>
      <c r="F17" s="210"/>
      <c r="G17" s="83"/>
      <c r="H17" s="38">
        <f>SUM(J35:J38)</f>
        <v>0</v>
      </c>
      <c r="I17" s="37">
        <f>J33</f>
        <v>0</v>
      </c>
      <c r="J17" s="34">
        <f>C17+E17+G17-H17-I17</f>
        <v>0</v>
      </c>
      <c r="K17" s="12"/>
    </row>
    <row r="18" spans="1:22" s="2" customFormat="1" ht="9" customHeight="1" x14ac:dyDescent="0.2">
      <c r="A18" s="6"/>
      <c r="B18" s="6"/>
      <c r="C18" s="6"/>
      <c r="D18" s="6"/>
      <c r="E18" s="6"/>
      <c r="F18" s="6"/>
      <c r="G18" s="13"/>
      <c r="H18" s="13"/>
      <c r="I18" s="13"/>
      <c r="J18" s="13"/>
      <c r="K18" s="13"/>
      <c r="Q18" s="40"/>
      <c r="R18" s="40"/>
      <c r="S18" s="40"/>
      <c r="T18" s="40"/>
      <c r="U18" s="40"/>
      <c r="V18" s="40"/>
    </row>
    <row r="19" spans="1:22" s="2" customFormat="1" ht="18.75" customHeight="1" x14ac:dyDescent="0.2">
      <c r="A19" s="6"/>
      <c r="B19" s="6"/>
      <c r="C19" s="146" t="s">
        <v>47</v>
      </c>
      <c r="D19" s="147"/>
      <c r="E19" s="147"/>
      <c r="F19" s="147"/>
      <c r="G19" s="147"/>
      <c r="H19" s="147"/>
      <c r="I19" s="148"/>
      <c r="J19" s="13"/>
      <c r="K19" s="13"/>
      <c r="L19" s="41"/>
      <c r="Q19" s="40"/>
      <c r="R19" s="40"/>
      <c r="S19" s="40"/>
      <c r="T19" s="40"/>
      <c r="U19" s="40"/>
      <c r="V19" s="40"/>
    </row>
    <row r="20" spans="1:22" s="2" customFormat="1" ht="27" customHeight="1" x14ac:dyDescent="0.2">
      <c r="A20" s="6"/>
      <c r="B20" s="6"/>
      <c r="C20" s="146" t="s">
        <v>14</v>
      </c>
      <c r="D20" s="147"/>
      <c r="E20" s="148"/>
      <c r="F20" s="42" t="s">
        <v>46</v>
      </c>
      <c r="G20" s="42" t="s">
        <v>48</v>
      </c>
      <c r="H20" s="42" t="s">
        <v>107</v>
      </c>
      <c r="I20" s="42" t="s">
        <v>49</v>
      </c>
      <c r="J20" s="13"/>
      <c r="K20" s="13"/>
      <c r="L20" s="40"/>
      <c r="Q20" s="40"/>
      <c r="R20" s="40"/>
      <c r="S20" s="40"/>
      <c r="T20" s="40"/>
      <c r="U20" s="40"/>
      <c r="V20" s="40"/>
    </row>
    <row r="21" spans="1:22" s="2" customFormat="1" ht="27.6" customHeight="1" x14ac:dyDescent="0.2">
      <c r="A21" s="6"/>
      <c r="B21" s="6"/>
      <c r="C21" s="164" t="s">
        <v>22</v>
      </c>
      <c r="D21" s="165"/>
      <c r="E21" s="166"/>
      <c r="F21" s="36"/>
      <c r="G21" s="36"/>
      <c r="H21" s="36"/>
      <c r="I21" s="34">
        <f>F21+G21-(D41+H21)</f>
        <v>0</v>
      </c>
      <c r="J21" s="13"/>
      <c r="K21" s="13"/>
      <c r="L21" s="40"/>
      <c r="Q21" s="40"/>
      <c r="R21" s="40"/>
      <c r="S21" s="40"/>
      <c r="T21" s="40"/>
      <c r="U21" s="40"/>
      <c r="V21" s="40"/>
    </row>
    <row r="22" spans="1:22" s="2" customFormat="1" ht="27.6" customHeight="1" x14ac:dyDescent="0.2">
      <c r="A22" s="6"/>
      <c r="B22" s="6"/>
      <c r="C22" s="164" t="s">
        <v>81</v>
      </c>
      <c r="D22" s="165"/>
      <c r="E22" s="166"/>
      <c r="F22" s="36"/>
      <c r="G22" s="36"/>
      <c r="H22" s="36"/>
      <c r="I22" s="34">
        <f>F22+G22-(D42+H22)</f>
        <v>0</v>
      </c>
      <c r="J22" s="13"/>
      <c r="K22" s="71"/>
      <c r="L22" s="40"/>
      <c r="Q22" s="40"/>
      <c r="R22" s="40"/>
      <c r="S22" s="40"/>
      <c r="T22" s="40"/>
      <c r="U22" s="40"/>
      <c r="V22" s="40"/>
    </row>
    <row r="23" spans="1:22" s="2" customFormat="1" ht="20.45" customHeight="1" x14ac:dyDescent="0.2">
      <c r="A23" s="6"/>
      <c r="B23" s="6"/>
      <c r="C23" s="143" t="s">
        <v>82</v>
      </c>
      <c r="D23" s="182"/>
      <c r="E23" s="144"/>
      <c r="F23" s="34">
        <f>SUM(F21:F22)</f>
        <v>0</v>
      </c>
      <c r="G23" s="34">
        <f>SUM(G21:G22)</f>
        <v>0</v>
      </c>
      <c r="H23" s="34">
        <f>SUM(H21:H22)</f>
        <v>0</v>
      </c>
      <c r="I23" s="34">
        <f>SUM(I21:I22)</f>
        <v>0</v>
      </c>
      <c r="J23" s="13"/>
      <c r="K23" s="13"/>
      <c r="L23" s="40"/>
      <c r="Q23" s="40"/>
      <c r="R23" s="40"/>
      <c r="S23" s="40"/>
      <c r="T23" s="40"/>
      <c r="U23" s="40"/>
      <c r="V23" s="40"/>
    </row>
    <row r="24" spans="1:22" s="44" customFormat="1" ht="18" customHeight="1" x14ac:dyDescent="0.2">
      <c r="A24" s="12"/>
      <c r="B24" s="43"/>
      <c r="C24" s="43"/>
      <c r="D24" s="10"/>
      <c r="E24" s="10"/>
      <c r="F24" s="10"/>
      <c r="G24" s="11"/>
      <c r="H24" s="10"/>
      <c r="I24" s="10"/>
      <c r="J24" s="10"/>
      <c r="K24" s="12"/>
      <c r="M24" s="45"/>
      <c r="N24" s="3"/>
    </row>
    <row r="25" spans="1:22" s="2" customFormat="1" ht="21.75" customHeight="1" x14ac:dyDescent="0.2">
      <c r="A25" s="161" t="s">
        <v>83</v>
      </c>
      <c r="B25" s="162"/>
      <c r="C25" s="158" t="s">
        <v>57</v>
      </c>
      <c r="D25" s="159"/>
      <c r="E25" s="160" t="s">
        <v>50</v>
      </c>
      <c r="F25" s="160"/>
      <c r="G25" s="47" t="s">
        <v>58</v>
      </c>
      <c r="H25" s="47" t="s">
        <v>67</v>
      </c>
      <c r="I25" s="158" t="s">
        <v>59</v>
      </c>
      <c r="J25" s="159"/>
      <c r="K25" s="6"/>
      <c r="L25" s="40"/>
      <c r="M25" s="48"/>
      <c r="N25" s="49"/>
      <c r="O25" s="40"/>
      <c r="P25" s="40"/>
      <c r="Q25" s="40"/>
      <c r="R25" s="40"/>
      <c r="S25" s="40"/>
      <c r="T25" s="40"/>
      <c r="U25" s="40"/>
      <c r="V25" s="40"/>
    </row>
    <row r="26" spans="1:22" s="2" customFormat="1" ht="22.5" customHeight="1" x14ac:dyDescent="0.2">
      <c r="A26" s="50" t="s">
        <v>60</v>
      </c>
      <c r="B26" s="51" t="s">
        <v>81</v>
      </c>
      <c r="C26" s="186"/>
      <c r="D26" s="187"/>
      <c r="E26" s="186"/>
      <c r="F26" s="187"/>
      <c r="G26" s="87"/>
      <c r="H26" s="87"/>
      <c r="I26" s="161">
        <f>C26+E26-G26-H26</f>
        <v>0</v>
      </c>
      <c r="J26" s="162"/>
      <c r="K26" s="6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</row>
    <row r="27" spans="1:22" s="2" customFormat="1" ht="17.25" hidden="1" customHeight="1" x14ac:dyDescent="0.2">
      <c r="A27" s="50" t="s">
        <v>61</v>
      </c>
      <c r="B27" s="52"/>
      <c r="C27" s="188"/>
      <c r="D27" s="189"/>
      <c r="E27" s="188"/>
      <c r="F27" s="189"/>
      <c r="G27" s="188"/>
      <c r="H27" s="189"/>
      <c r="I27" s="171">
        <f>+C27+E27-G27</f>
        <v>0</v>
      </c>
      <c r="J27" s="172"/>
      <c r="K27" s="6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</row>
    <row r="28" spans="1:22" s="40" customFormat="1" ht="6.75" customHeight="1" x14ac:dyDescent="0.2">
      <c r="A28" s="53"/>
      <c r="B28" s="54"/>
      <c r="C28" s="54"/>
      <c r="D28" s="54"/>
      <c r="E28" s="55"/>
      <c r="F28" s="56"/>
      <c r="G28" s="54"/>
      <c r="H28" s="54"/>
      <c r="I28" s="53"/>
      <c r="J28" s="53"/>
      <c r="K28" s="6"/>
    </row>
    <row r="29" spans="1:22" s="2" customFormat="1" ht="28.15" customHeight="1" x14ac:dyDescent="0.2">
      <c r="A29" s="167" t="s">
        <v>31</v>
      </c>
      <c r="B29" s="168"/>
      <c r="C29" s="168"/>
      <c r="D29" s="169"/>
      <c r="E29" s="56"/>
      <c r="F29" s="19"/>
      <c r="G29" s="146" t="s">
        <v>149</v>
      </c>
      <c r="H29" s="147"/>
      <c r="I29" s="147"/>
      <c r="J29" s="148"/>
      <c r="K29" s="6"/>
      <c r="L29" s="40"/>
      <c r="M29" s="157"/>
      <c r="N29" s="157"/>
      <c r="O29" s="44"/>
      <c r="P29" s="44"/>
      <c r="Q29" s="3"/>
      <c r="R29" s="3"/>
      <c r="S29" s="44"/>
      <c r="T29" s="44"/>
      <c r="U29" s="3"/>
      <c r="V29" s="3"/>
    </row>
    <row r="30" spans="1:22" s="2" customFormat="1" ht="20.25" customHeight="1" x14ac:dyDescent="0.2">
      <c r="A30" s="190" t="s">
        <v>32</v>
      </c>
      <c r="B30" s="191"/>
      <c r="C30" s="191"/>
      <c r="D30" s="192"/>
      <c r="E30" s="56"/>
      <c r="F30" s="19"/>
      <c r="G30" s="217" t="s">
        <v>141</v>
      </c>
      <c r="H30" s="217"/>
      <c r="I30" s="217"/>
      <c r="J30" s="29"/>
      <c r="K30" s="6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</row>
    <row r="31" spans="1:22" s="2" customFormat="1" ht="19.5" customHeight="1" x14ac:dyDescent="0.2">
      <c r="A31" s="28">
        <v>1</v>
      </c>
      <c r="B31" s="215" t="s">
        <v>1</v>
      </c>
      <c r="C31" s="215"/>
      <c r="D31" s="36"/>
      <c r="E31" s="56"/>
      <c r="F31" s="19"/>
      <c r="G31" s="217" t="s">
        <v>142</v>
      </c>
      <c r="H31" s="217"/>
      <c r="I31" s="217"/>
      <c r="J31" s="35"/>
      <c r="K31" s="6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</row>
    <row r="32" spans="1:22" s="2" customFormat="1" ht="19.5" customHeight="1" x14ac:dyDescent="0.2">
      <c r="A32" s="28">
        <v>2</v>
      </c>
      <c r="B32" s="215" t="s">
        <v>2</v>
      </c>
      <c r="C32" s="215"/>
      <c r="D32" s="36"/>
      <c r="E32" s="56"/>
      <c r="F32" s="19"/>
      <c r="G32" s="217" t="s">
        <v>143</v>
      </c>
      <c r="H32" s="217"/>
      <c r="I32" s="217"/>
      <c r="J32" s="36"/>
      <c r="K32" s="6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</row>
    <row r="33" spans="1:22" s="2" customFormat="1" ht="19.5" customHeight="1" x14ac:dyDescent="0.2">
      <c r="A33" s="28">
        <v>3</v>
      </c>
      <c r="B33" s="215" t="s">
        <v>3</v>
      </c>
      <c r="C33" s="215"/>
      <c r="D33" s="36"/>
      <c r="E33" s="56"/>
      <c r="F33" s="19"/>
      <c r="G33" s="212" t="s">
        <v>62</v>
      </c>
      <c r="H33" s="213"/>
      <c r="I33" s="214"/>
      <c r="J33" s="31">
        <f>SUM(D31:D34,D36:D38,D41:D45,J30:J32)</f>
        <v>0</v>
      </c>
      <c r="K33" s="6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</row>
    <row r="34" spans="1:22" s="2" customFormat="1" ht="19.5" customHeight="1" x14ac:dyDescent="0.2">
      <c r="A34" s="57">
        <v>4</v>
      </c>
      <c r="B34" s="215" t="s">
        <v>36</v>
      </c>
      <c r="C34" s="215"/>
      <c r="D34" s="36"/>
      <c r="E34" s="56"/>
      <c r="K34" s="6"/>
      <c r="M34" s="40"/>
    </row>
    <row r="35" spans="1:22" s="2" customFormat="1" ht="19.5" customHeight="1" x14ac:dyDescent="0.2">
      <c r="A35" s="190" t="s">
        <v>136</v>
      </c>
      <c r="B35" s="191"/>
      <c r="C35" s="191"/>
      <c r="D35" s="192"/>
      <c r="E35" s="56"/>
      <c r="G35" s="146" t="s">
        <v>109</v>
      </c>
      <c r="H35" s="147"/>
      <c r="I35" s="147"/>
      <c r="J35" s="148"/>
    </row>
    <row r="36" spans="1:22" s="2" customFormat="1" ht="19.5" customHeight="1" x14ac:dyDescent="0.2">
      <c r="A36" s="80">
        <v>1</v>
      </c>
      <c r="B36" s="215" t="s">
        <v>138</v>
      </c>
      <c r="C36" s="215"/>
      <c r="D36" s="83"/>
      <c r="E36" s="56"/>
      <c r="G36" s="222">
        <v>1</v>
      </c>
      <c r="H36" s="211" t="s">
        <v>54</v>
      </c>
      <c r="I36" s="84" t="s">
        <v>55</v>
      </c>
      <c r="J36" s="29"/>
    </row>
    <row r="37" spans="1:22" s="2" customFormat="1" ht="19.5" customHeight="1" x14ac:dyDescent="0.2">
      <c r="A37" s="80">
        <v>2</v>
      </c>
      <c r="B37" s="215" t="s">
        <v>139</v>
      </c>
      <c r="C37" s="215"/>
      <c r="D37" s="83"/>
      <c r="E37" s="56"/>
      <c r="G37" s="223"/>
      <c r="H37" s="211"/>
      <c r="I37" s="84" t="s">
        <v>56</v>
      </c>
      <c r="J37" s="87"/>
      <c r="M37" s="40"/>
    </row>
    <row r="38" spans="1:22" s="2" customFormat="1" ht="19.5" customHeight="1" x14ac:dyDescent="0.2">
      <c r="A38" s="80">
        <v>3</v>
      </c>
      <c r="B38" s="215" t="s">
        <v>140</v>
      </c>
      <c r="C38" s="215"/>
      <c r="D38" s="83"/>
      <c r="E38" s="56"/>
      <c r="G38" s="57">
        <v>2</v>
      </c>
      <c r="H38" s="164" t="s">
        <v>28</v>
      </c>
      <c r="I38" s="166"/>
      <c r="J38" s="29"/>
    </row>
    <row r="39" spans="1:22" s="2" customFormat="1" ht="15.75" customHeight="1" x14ac:dyDescent="0.2">
      <c r="A39" s="216" t="s">
        <v>137</v>
      </c>
      <c r="B39" s="216"/>
      <c r="C39" s="216"/>
      <c r="D39" s="216"/>
      <c r="E39" s="56"/>
    </row>
    <row r="40" spans="1:22" s="2" customFormat="1" ht="15" customHeight="1" x14ac:dyDescent="0.2">
      <c r="A40" s="216"/>
      <c r="B40" s="216"/>
      <c r="C40" s="216"/>
      <c r="D40" s="216"/>
      <c r="E40" s="56"/>
      <c r="F40" s="181" t="s">
        <v>4</v>
      </c>
      <c r="G40" s="181"/>
      <c r="H40" s="181"/>
      <c r="I40" s="181"/>
      <c r="J40" s="181"/>
      <c r="K40" s="181"/>
    </row>
    <row r="41" spans="1:22" s="2" customFormat="1" ht="21" customHeight="1" x14ac:dyDescent="0.2">
      <c r="A41" s="28">
        <v>1</v>
      </c>
      <c r="B41" s="203" t="s">
        <v>64</v>
      </c>
      <c r="C41" s="204"/>
      <c r="D41" s="29"/>
      <c r="E41" s="56"/>
      <c r="F41" s="46" t="s">
        <v>80</v>
      </c>
      <c r="G41" s="47" t="s">
        <v>44</v>
      </c>
      <c r="H41" s="47" t="s">
        <v>17</v>
      </c>
      <c r="I41" s="47" t="s">
        <v>76</v>
      </c>
      <c r="J41" s="47" t="s">
        <v>77</v>
      </c>
      <c r="K41" s="47" t="s">
        <v>78</v>
      </c>
    </row>
    <row r="42" spans="1:22" s="2" customFormat="1" ht="19.149999999999999" customHeight="1" x14ac:dyDescent="0.2">
      <c r="A42" s="28">
        <v>2</v>
      </c>
      <c r="B42" s="201" t="s">
        <v>130</v>
      </c>
      <c r="C42" s="202"/>
      <c r="D42" s="29"/>
      <c r="E42" s="6"/>
      <c r="F42" s="114" t="s">
        <v>68</v>
      </c>
      <c r="G42" s="32"/>
      <c r="H42" s="32"/>
      <c r="I42" s="32"/>
      <c r="J42" s="32"/>
      <c r="K42" s="87"/>
    </row>
    <row r="43" spans="1:22" s="2" customFormat="1" ht="19.149999999999999" customHeight="1" x14ac:dyDescent="0.2">
      <c r="A43" s="80">
        <v>3</v>
      </c>
      <c r="B43" s="179" t="s">
        <v>27</v>
      </c>
      <c r="C43" s="180"/>
      <c r="D43" s="87"/>
      <c r="E43" s="6"/>
      <c r="F43" s="114" t="s">
        <v>79</v>
      </c>
      <c r="G43" s="32"/>
      <c r="H43" s="32"/>
      <c r="I43" s="32"/>
      <c r="J43" s="32"/>
      <c r="K43" s="87"/>
    </row>
    <row r="44" spans="1:22" s="2" customFormat="1" ht="20.25" customHeight="1" x14ac:dyDescent="0.2">
      <c r="A44" s="28">
        <v>4</v>
      </c>
      <c r="B44" s="203" t="s">
        <v>65</v>
      </c>
      <c r="C44" s="204"/>
      <c r="D44" s="29"/>
      <c r="E44" s="6"/>
      <c r="F44" s="114" t="s">
        <v>69</v>
      </c>
      <c r="G44" s="32"/>
      <c r="H44" s="32"/>
      <c r="I44" s="32"/>
      <c r="J44" s="32"/>
      <c r="K44" s="87"/>
    </row>
    <row r="45" spans="1:22" s="2" customFormat="1" ht="16.5" customHeight="1" x14ac:dyDescent="0.2">
      <c r="A45" s="28">
        <v>5</v>
      </c>
      <c r="B45" s="201" t="s">
        <v>51</v>
      </c>
      <c r="C45" s="202"/>
      <c r="D45" s="29"/>
      <c r="E45" s="6"/>
      <c r="K45" s="6"/>
    </row>
    <row r="46" spans="1:22" s="2" customFormat="1" ht="16.5" customHeight="1" x14ac:dyDescent="0.2">
      <c r="E46" s="6"/>
      <c r="F46" s="173" t="s">
        <v>39</v>
      </c>
      <c r="G46" s="174"/>
      <c r="H46" s="174"/>
      <c r="I46" s="174"/>
      <c r="J46" s="175"/>
      <c r="K46" s="6"/>
    </row>
    <row r="47" spans="1:22" s="2" customFormat="1" ht="16.5" customHeight="1" x14ac:dyDescent="0.2">
      <c r="A47" s="23"/>
      <c r="B47" s="23"/>
      <c r="C47" s="23"/>
      <c r="D47" s="116"/>
      <c r="E47" s="6"/>
      <c r="F47" s="60">
        <v>1</v>
      </c>
      <c r="G47" s="176" t="s">
        <v>0</v>
      </c>
      <c r="H47" s="177"/>
      <c r="I47" s="178"/>
      <c r="J47" s="32"/>
      <c r="K47" s="6"/>
    </row>
    <row r="48" spans="1:22" s="2" customFormat="1" ht="16.5" customHeight="1" x14ac:dyDescent="0.2">
      <c r="A48" s="23"/>
      <c r="B48" s="23"/>
      <c r="C48" s="23"/>
      <c r="D48" s="116"/>
      <c r="E48" s="6"/>
      <c r="F48" s="60">
        <v>2</v>
      </c>
      <c r="G48" s="176" t="s">
        <v>37</v>
      </c>
      <c r="H48" s="177"/>
      <c r="I48" s="178"/>
      <c r="J48" s="32"/>
      <c r="K48" s="6"/>
    </row>
    <row r="49" spans="1:19" s="2" customFormat="1" ht="13.5" customHeight="1" x14ac:dyDescent="0.2">
      <c r="A49" s="6"/>
      <c r="B49" s="6"/>
      <c r="C49" s="6"/>
      <c r="D49" s="6"/>
      <c r="E49" s="6"/>
      <c r="F49" s="19"/>
      <c r="G49" s="6"/>
      <c r="H49" s="6"/>
      <c r="I49" s="6"/>
      <c r="J49" s="6"/>
      <c r="K49" s="6"/>
    </row>
    <row r="50" spans="1:19" s="40" customFormat="1" ht="17.25" customHeight="1" x14ac:dyDescent="0.2">
      <c r="A50" s="230" t="s">
        <v>40</v>
      </c>
      <c r="B50" s="230"/>
      <c r="C50" s="230"/>
      <c r="D50" s="6"/>
      <c r="E50" s="173" t="s">
        <v>38</v>
      </c>
      <c r="F50" s="174"/>
      <c r="G50" s="174"/>
      <c r="H50" s="174"/>
      <c r="I50" s="174"/>
      <c r="J50" s="174"/>
      <c r="K50" s="175"/>
    </row>
    <row r="51" spans="1:19" s="40" customFormat="1" ht="27" customHeight="1" x14ac:dyDescent="0.2">
      <c r="A51" s="230"/>
      <c r="B51" s="230"/>
      <c r="C51" s="230"/>
      <c r="D51" s="6"/>
      <c r="E51" s="218" t="s">
        <v>14</v>
      </c>
      <c r="F51" s="219"/>
      <c r="G51" s="47" t="s">
        <v>15</v>
      </c>
      <c r="H51" s="47" t="s">
        <v>16</v>
      </c>
      <c r="I51" s="61" t="s">
        <v>17</v>
      </c>
      <c r="J51" s="218" t="s">
        <v>18</v>
      </c>
      <c r="K51" s="219"/>
    </row>
    <row r="52" spans="1:19" s="40" customFormat="1" ht="21" customHeight="1" x14ac:dyDescent="0.2">
      <c r="A52" s="201" t="s">
        <v>100</v>
      </c>
      <c r="B52" s="202"/>
      <c r="C52" s="29"/>
      <c r="D52" s="6"/>
      <c r="E52" s="220" t="s">
        <v>84</v>
      </c>
      <c r="F52" s="221"/>
      <c r="G52" s="29"/>
      <c r="H52" s="29"/>
      <c r="I52" s="29"/>
      <c r="J52" s="137">
        <f>+G52+H52-I52</f>
        <v>0</v>
      </c>
      <c r="K52" s="137"/>
    </row>
    <row r="53" spans="1:19" s="40" customFormat="1" ht="25.15" customHeight="1" x14ac:dyDescent="0.2">
      <c r="A53" s="201" t="s">
        <v>101</v>
      </c>
      <c r="B53" s="202"/>
      <c r="C53" s="29"/>
      <c r="D53" s="6"/>
      <c r="E53" s="201" t="s">
        <v>85</v>
      </c>
      <c r="F53" s="202"/>
      <c r="G53" s="29"/>
      <c r="H53" s="29"/>
      <c r="I53" s="29"/>
      <c r="J53" s="137">
        <f>+G53+H53-I53</f>
        <v>0</v>
      </c>
      <c r="K53" s="137"/>
    </row>
    <row r="54" spans="1:19" s="40" customFormat="1" ht="23.45" customHeight="1" x14ac:dyDescent="0.2">
      <c r="A54" s="201" t="s">
        <v>102</v>
      </c>
      <c r="B54" s="202"/>
      <c r="C54" s="29"/>
      <c r="D54" s="6"/>
      <c r="E54" s="201" t="s">
        <v>91</v>
      </c>
      <c r="F54" s="202"/>
      <c r="G54" s="29"/>
      <c r="H54" s="29"/>
      <c r="I54" s="29"/>
      <c r="J54" s="137">
        <f>+G54+H54-I54</f>
        <v>0</v>
      </c>
      <c r="K54" s="137"/>
    </row>
    <row r="55" spans="1:19" s="2" customFormat="1" ht="21" customHeight="1" x14ac:dyDescent="0.2">
      <c r="A55" s="205" t="s">
        <v>103</v>
      </c>
      <c r="B55" s="206"/>
      <c r="C55" s="29"/>
      <c r="D55" s="6"/>
      <c r="E55" s="19"/>
      <c r="F55" s="19"/>
      <c r="G55" s="19"/>
      <c r="H55" s="19"/>
      <c r="I55" s="19"/>
      <c r="J55" s="19"/>
      <c r="K55" s="19"/>
    </row>
    <row r="56" spans="1:19" s="2" customFormat="1" ht="21" customHeight="1" x14ac:dyDescent="0.2">
      <c r="A56" s="201" t="s">
        <v>150</v>
      </c>
      <c r="B56" s="202"/>
      <c r="C56" s="29"/>
      <c r="D56" s="6"/>
      <c r="E56" s="173" t="s">
        <v>45</v>
      </c>
      <c r="F56" s="174"/>
      <c r="G56" s="174"/>
      <c r="H56" s="174"/>
      <c r="I56" s="174"/>
      <c r="J56" s="174"/>
      <c r="K56" s="175"/>
    </row>
    <row r="57" spans="1:19" s="40" customFormat="1" ht="21.75" customHeight="1" x14ac:dyDescent="0.2">
      <c r="A57" s="201" t="s">
        <v>104</v>
      </c>
      <c r="B57" s="202"/>
      <c r="C57" s="29"/>
      <c r="D57" s="6"/>
      <c r="E57" s="224" t="s">
        <v>14</v>
      </c>
      <c r="F57" s="225"/>
      <c r="G57" s="63" t="s">
        <v>15</v>
      </c>
      <c r="H57" s="63" t="s">
        <v>131</v>
      </c>
      <c r="I57" s="62" t="s">
        <v>26</v>
      </c>
      <c r="J57" s="224" t="s">
        <v>18</v>
      </c>
      <c r="K57" s="225"/>
      <c r="M57" s="2"/>
      <c r="N57" s="2"/>
      <c r="O57" s="2"/>
      <c r="P57" s="2"/>
      <c r="Q57" s="2"/>
      <c r="R57" s="2"/>
      <c r="S57" s="2"/>
    </row>
    <row r="58" spans="1:19" s="2" customFormat="1" ht="24.75" customHeight="1" x14ac:dyDescent="0.2">
      <c r="A58" s="201" t="s">
        <v>105</v>
      </c>
      <c r="B58" s="202"/>
      <c r="C58" s="29"/>
      <c r="D58" s="6"/>
      <c r="E58" s="141" t="s">
        <v>86</v>
      </c>
      <c r="F58" s="142"/>
      <c r="G58" s="29"/>
      <c r="H58" s="29"/>
      <c r="I58" s="30"/>
      <c r="J58" s="137">
        <f>+G58+H58-I58</f>
        <v>0</v>
      </c>
      <c r="K58" s="137"/>
    </row>
    <row r="59" spans="1:19" s="2" customFormat="1" ht="18" customHeight="1" x14ac:dyDescent="0.2">
      <c r="A59" s="201" t="s">
        <v>106</v>
      </c>
      <c r="B59" s="202"/>
      <c r="C59" s="29"/>
      <c r="D59" s="6"/>
      <c r="E59" s="141" t="s">
        <v>87</v>
      </c>
      <c r="F59" s="142"/>
      <c r="G59" s="29"/>
      <c r="H59" s="29"/>
      <c r="I59" s="29"/>
      <c r="J59" s="137">
        <f>+G59+H59-I59</f>
        <v>0</v>
      </c>
      <c r="K59" s="137"/>
    </row>
    <row r="60" spans="1:19" s="2" customFormat="1" ht="18.75" customHeight="1" x14ac:dyDescent="0.2">
      <c r="A60" s="57"/>
      <c r="B60" s="59" t="s">
        <v>25</v>
      </c>
      <c r="C60" s="31">
        <f>SUM(C52:C59)</f>
        <v>0</v>
      </c>
      <c r="D60" s="6"/>
      <c r="E60" s="205" t="s">
        <v>88</v>
      </c>
      <c r="F60" s="206"/>
      <c r="G60" s="29"/>
      <c r="H60" s="29"/>
      <c r="I60" s="29"/>
      <c r="J60" s="137">
        <f>+G60+H60-I60</f>
        <v>0</v>
      </c>
      <c r="K60" s="137"/>
    </row>
    <row r="61" spans="1:19" s="2" customFormat="1" ht="22.5" customHeight="1" x14ac:dyDescent="0.2">
      <c r="A61" s="6"/>
      <c r="B61" s="6"/>
      <c r="C61" s="6"/>
      <c r="D61" s="6"/>
      <c r="E61" s="201" t="s">
        <v>89</v>
      </c>
      <c r="F61" s="202"/>
      <c r="G61" s="29"/>
      <c r="H61" s="29"/>
      <c r="I61" s="29"/>
      <c r="J61" s="137">
        <f>+G61+H61-I61</f>
        <v>0</v>
      </c>
      <c r="K61" s="137"/>
    </row>
    <row r="62" spans="1:19" s="2" customFormat="1" ht="22.5" customHeight="1" x14ac:dyDescent="0.2">
      <c r="A62" s="173" t="s">
        <v>41</v>
      </c>
      <c r="B62" s="175"/>
      <c r="C62" s="58" t="s">
        <v>13</v>
      </c>
      <c r="D62" s="6"/>
      <c r="E62" s="141" t="s">
        <v>90</v>
      </c>
      <c r="F62" s="142"/>
      <c r="G62" s="29"/>
      <c r="H62" s="29"/>
      <c r="I62" s="29"/>
      <c r="J62" s="137">
        <f>+G62+H62-I62</f>
        <v>0</v>
      </c>
      <c r="K62" s="137"/>
    </row>
    <row r="63" spans="1:19" s="2" customFormat="1" ht="21.75" customHeight="1" x14ac:dyDescent="0.2">
      <c r="A63" s="145" t="s">
        <v>110</v>
      </c>
      <c r="B63" s="145"/>
      <c r="C63" s="32"/>
      <c r="D63" s="6"/>
      <c r="E63" s="6"/>
      <c r="F63" s="6"/>
      <c r="G63" s="6"/>
      <c r="H63" s="6"/>
      <c r="I63" s="6"/>
      <c r="J63" s="6"/>
      <c r="K63" s="6"/>
    </row>
    <row r="64" spans="1:19" s="2" customFormat="1" ht="21.75" customHeight="1" x14ac:dyDescent="0.2">
      <c r="A64" s="145" t="s">
        <v>111</v>
      </c>
      <c r="B64" s="145"/>
      <c r="C64" s="32"/>
      <c r="D64" s="6"/>
      <c r="F64" s="234" t="s">
        <v>148</v>
      </c>
      <c r="G64" s="234"/>
      <c r="H64" s="117" t="s">
        <v>132</v>
      </c>
      <c r="I64" s="87"/>
    </row>
    <row r="65" spans="1:11" s="2" customFormat="1" ht="21.75" customHeight="1" x14ac:dyDescent="0.2">
      <c r="A65" s="145" t="s">
        <v>112</v>
      </c>
      <c r="B65" s="145"/>
      <c r="C65" s="32"/>
      <c r="D65" s="6"/>
      <c r="F65" s="234"/>
      <c r="G65" s="234"/>
      <c r="H65" s="117" t="s">
        <v>133</v>
      </c>
      <c r="I65" s="87"/>
    </row>
    <row r="66" spans="1:11" s="2" customFormat="1" ht="21.75" customHeight="1" x14ac:dyDescent="0.2">
      <c r="A66" s="145" t="s">
        <v>144</v>
      </c>
      <c r="B66" s="145"/>
      <c r="C66" s="32"/>
      <c r="D66" s="6"/>
      <c r="I66" s="6"/>
      <c r="J66" s="6"/>
      <c r="K66" s="6"/>
    </row>
    <row r="67" spans="1:11" s="2" customFormat="1" ht="21.75" customHeight="1" x14ac:dyDescent="0.2">
      <c r="A67" s="145" t="s">
        <v>145</v>
      </c>
      <c r="B67" s="145"/>
      <c r="C67" s="32"/>
      <c r="D67" s="6"/>
      <c r="E67" s="6"/>
      <c r="F67" s="146" t="s">
        <v>135</v>
      </c>
      <c r="G67" s="147"/>
      <c r="H67" s="147"/>
      <c r="I67" s="147"/>
      <c r="J67" s="148"/>
      <c r="K67" s="6"/>
    </row>
    <row r="68" spans="1:11" s="2" customFormat="1" ht="18.75" customHeight="1" x14ac:dyDescent="0.2">
      <c r="A68" s="145" t="s">
        <v>146</v>
      </c>
      <c r="B68" s="145"/>
      <c r="C68" s="32"/>
      <c r="D68" s="6"/>
      <c r="F68" s="231" t="s">
        <v>132</v>
      </c>
      <c r="G68" s="232"/>
      <c r="H68" s="231" t="s">
        <v>133</v>
      </c>
      <c r="I68" s="232"/>
      <c r="J68" s="233" t="s">
        <v>134</v>
      </c>
      <c r="K68" s="6"/>
    </row>
    <row r="69" spans="1:11" s="2" customFormat="1" ht="20.25" customHeight="1" x14ac:dyDescent="0.2">
      <c r="A69" s="145" t="s">
        <v>147</v>
      </c>
      <c r="B69" s="145"/>
      <c r="C69" s="32"/>
      <c r="D69" s="6"/>
      <c r="F69" s="120" t="s">
        <v>29</v>
      </c>
      <c r="G69" s="121" t="s">
        <v>30</v>
      </c>
      <c r="H69" s="120" t="s">
        <v>29</v>
      </c>
      <c r="I69" s="121" t="s">
        <v>30</v>
      </c>
      <c r="J69" s="233"/>
      <c r="K69" s="40"/>
    </row>
    <row r="70" spans="1:11" s="2" customFormat="1" ht="19.149999999999999" customHeight="1" x14ac:dyDescent="0.2">
      <c r="A70" s="143" t="s">
        <v>25</v>
      </c>
      <c r="B70" s="144"/>
      <c r="C70" s="33">
        <f>SUM(C63:C69)</f>
        <v>0</v>
      </c>
      <c r="D70" s="6"/>
      <c r="F70" s="87"/>
      <c r="G70" s="87"/>
      <c r="H70" s="87"/>
      <c r="I70" s="87"/>
      <c r="J70" s="87"/>
      <c r="K70" s="40"/>
    </row>
    <row r="71" spans="1:11" s="40" customFormat="1" ht="18.75" customHeight="1" x14ac:dyDescent="0.2">
      <c r="D71" s="6"/>
    </row>
    <row r="72" spans="1:11" s="40" customFormat="1" ht="18.75" customHeight="1" x14ac:dyDescent="0.2">
      <c r="A72" s="224" t="s">
        <v>42</v>
      </c>
      <c r="B72" s="235"/>
      <c r="C72" s="225"/>
      <c r="D72" s="19"/>
      <c r="F72" s="212" t="s">
        <v>108</v>
      </c>
      <c r="G72" s="213"/>
      <c r="H72" s="213"/>
      <c r="I72" s="213"/>
      <c r="J72" s="214"/>
    </row>
    <row r="73" spans="1:11" s="40" customFormat="1" ht="21" customHeight="1" x14ac:dyDescent="0.2">
      <c r="A73" s="149" t="s">
        <v>92</v>
      </c>
      <c r="B73" s="150"/>
      <c r="C73" s="29"/>
      <c r="D73" s="19"/>
      <c r="F73" s="151" t="s">
        <v>118</v>
      </c>
      <c r="G73" s="151"/>
      <c r="H73" s="26" t="s">
        <v>72</v>
      </c>
      <c r="I73" s="26" t="s">
        <v>73</v>
      </c>
      <c r="J73" s="26" t="s">
        <v>74</v>
      </c>
    </row>
    <row r="74" spans="1:11" s="40" customFormat="1" ht="21" customHeight="1" x14ac:dyDescent="0.2">
      <c r="A74" s="149" t="s">
        <v>93</v>
      </c>
      <c r="B74" s="150"/>
      <c r="C74" s="29"/>
      <c r="D74" s="19"/>
      <c r="F74" s="152"/>
      <c r="G74" s="152"/>
      <c r="H74" s="87"/>
      <c r="I74" s="87"/>
      <c r="J74" s="31">
        <f>F74+H74-I74</f>
        <v>0</v>
      </c>
    </row>
    <row r="75" spans="1:11" s="40" customFormat="1" ht="21" customHeight="1" x14ac:dyDescent="0.2">
      <c r="A75" s="149" t="s">
        <v>94</v>
      </c>
      <c r="B75" s="150"/>
      <c r="C75" s="29"/>
      <c r="D75" s="19"/>
    </row>
    <row r="76" spans="1:11" s="40" customFormat="1" ht="21" customHeight="1" x14ac:dyDescent="0.2">
      <c r="A76" s="149" t="s">
        <v>95</v>
      </c>
      <c r="B76" s="150"/>
      <c r="C76" s="29"/>
      <c r="E76" s="153" t="s">
        <v>119</v>
      </c>
      <c r="F76" s="154"/>
      <c r="G76" s="154"/>
      <c r="H76" s="154"/>
      <c r="I76" s="154"/>
      <c r="J76" s="154"/>
      <c r="K76" s="155"/>
    </row>
    <row r="77" spans="1:11" s="40" customFormat="1" ht="21.75" customHeight="1" x14ac:dyDescent="0.2">
      <c r="E77" s="156" t="s">
        <v>114</v>
      </c>
      <c r="F77" s="156"/>
      <c r="G77" s="88" t="s">
        <v>115</v>
      </c>
      <c r="H77" s="88" t="s">
        <v>78</v>
      </c>
      <c r="I77" s="115" t="s">
        <v>116</v>
      </c>
      <c r="J77" s="88" t="s">
        <v>17</v>
      </c>
      <c r="K77" s="89" t="s">
        <v>117</v>
      </c>
    </row>
    <row r="78" spans="1:11" s="40" customFormat="1" ht="20.25" customHeight="1" x14ac:dyDescent="0.2">
      <c r="A78" s="56"/>
      <c r="B78" s="56"/>
      <c r="E78" s="152"/>
      <c r="F78" s="152"/>
      <c r="G78" s="87"/>
      <c r="H78" s="87"/>
      <c r="I78" s="87"/>
      <c r="J78" s="87"/>
      <c r="K78" s="31">
        <f>E78+G78-H78-I78-J78</f>
        <v>0</v>
      </c>
    </row>
    <row r="79" spans="1:11" s="40" customFormat="1" ht="15" customHeight="1" x14ac:dyDescent="0.2">
      <c r="A79" s="56"/>
      <c r="B79" s="56"/>
      <c r="C79" s="19"/>
      <c r="D79" s="19"/>
      <c r="E79" s="19"/>
      <c r="F79" s="19"/>
      <c r="G79" s="19"/>
      <c r="H79" s="19"/>
      <c r="I79" s="19"/>
      <c r="J79" s="19"/>
      <c r="K79" s="19"/>
    </row>
    <row r="80" spans="1:11" s="40" customFormat="1" ht="23.25" customHeight="1" x14ac:dyDescent="0.2">
      <c r="A80" s="64"/>
      <c r="B80" s="56"/>
      <c r="C80" s="56"/>
      <c r="D80" s="56"/>
      <c r="E80" s="19"/>
      <c r="F80" s="19"/>
      <c r="G80" s="19"/>
      <c r="H80" s="19"/>
      <c r="I80" s="19"/>
      <c r="J80" s="19"/>
      <c r="K80" s="19"/>
    </row>
    <row r="81" spans="1:11" s="40" customFormat="1" ht="15" customHeight="1" x14ac:dyDescent="0.2">
      <c r="A81" s="64"/>
      <c r="B81" s="56"/>
      <c r="C81" s="56"/>
      <c r="D81" s="56"/>
      <c r="E81" s="19"/>
      <c r="F81" s="19"/>
      <c r="G81" s="19"/>
      <c r="H81" s="19"/>
      <c r="I81" s="19"/>
      <c r="J81" s="19"/>
      <c r="K81" s="19"/>
    </row>
    <row r="82" spans="1:11" s="40" customFormat="1" ht="15" customHeight="1" x14ac:dyDescent="0.2">
      <c r="A82" s="140" t="s">
        <v>53</v>
      </c>
      <c r="B82" s="140"/>
      <c r="C82" s="56"/>
      <c r="D82" s="56"/>
      <c r="E82" s="19"/>
      <c r="F82" s="19"/>
      <c r="G82" s="19"/>
      <c r="H82" s="19"/>
      <c r="I82" s="19"/>
      <c r="J82" s="19"/>
      <c r="K82" s="19"/>
    </row>
    <row r="83" spans="1:11" s="40" customFormat="1" ht="12.75" customHeight="1" x14ac:dyDescent="0.2">
      <c r="A83" s="122"/>
      <c r="B83" s="123"/>
      <c r="C83" s="123"/>
      <c r="D83" s="123"/>
      <c r="E83" s="123"/>
      <c r="F83" s="123"/>
      <c r="G83" s="123"/>
      <c r="H83" s="123"/>
      <c r="I83" s="123"/>
      <c r="J83" s="123"/>
      <c r="K83" s="124"/>
    </row>
    <row r="84" spans="1:11" s="40" customFormat="1" ht="12.75" customHeight="1" x14ac:dyDescent="0.2">
      <c r="A84" s="125"/>
      <c r="B84" s="126"/>
      <c r="C84" s="126"/>
      <c r="D84" s="126"/>
      <c r="E84" s="126"/>
      <c r="F84" s="126"/>
      <c r="G84" s="126"/>
      <c r="H84" s="126"/>
      <c r="I84" s="126"/>
      <c r="J84" s="126"/>
      <c r="K84" s="127"/>
    </row>
    <row r="85" spans="1:11" s="2" customFormat="1" ht="12.75" customHeight="1" x14ac:dyDescent="0.2">
      <c r="A85" s="125"/>
      <c r="B85" s="126"/>
      <c r="C85" s="126"/>
      <c r="D85" s="126"/>
      <c r="E85" s="126"/>
      <c r="F85" s="126"/>
      <c r="G85" s="126"/>
      <c r="H85" s="126"/>
      <c r="I85" s="126"/>
      <c r="J85" s="126"/>
      <c r="K85" s="127"/>
    </row>
    <row r="86" spans="1:11" s="17" customFormat="1" ht="12.75" customHeight="1" x14ac:dyDescent="0.2">
      <c r="A86" s="128"/>
      <c r="B86" s="129"/>
      <c r="C86" s="129"/>
      <c r="D86" s="129"/>
      <c r="E86" s="129"/>
      <c r="F86" s="129"/>
      <c r="G86" s="129"/>
      <c r="H86" s="129"/>
      <c r="I86" s="129"/>
      <c r="J86" s="129"/>
      <c r="K86" s="130"/>
    </row>
    <row r="87" spans="1:11" s="17" customFormat="1" ht="21" customHeight="1" x14ac:dyDescent="0.25">
      <c r="A87" s="131" t="s">
        <v>19</v>
      </c>
      <c r="B87" s="131"/>
      <c r="C87" s="132"/>
      <c r="D87" s="132"/>
      <c r="E87" s="132"/>
      <c r="F87" s="132"/>
      <c r="G87" s="133" t="s">
        <v>20</v>
      </c>
      <c r="H87" s="133"/>
      <c r="I87" s="134"/>
      <c r="J87" s="134"/>
      <c r="K87" s="134"/>
    </row>
    <row r="88" spans="1:11" s="17" customFormat="1" ht="26.45" customHeight="1" x14ac:dyDescent="0.2">
      <c r="A88" s="135" t="s">
        <v>21</v>
      </c>
      <c r="B88" s="135"/>
      <c r="C88" s="135"/>
      <c r="D88" s="136"/>
      <c r="E88" s="136"/>
      <c r="F88" s="136"/>
      <c r="G88" s="136"/>
      <c r="H88" s="136"/>
      <c r="I88" s="136"/>
      <c r="J88" s="6"/>
      <c r="K88" s="6"/>
    </row>
    <row r="89" spans="1:11" s="17" customFormat="1" ht="15" x14ac:dyDescent="0.2">
      <c r="A89" s="6"/>
      <c r="C89" s="86" t="s">
        <v>98</v>
      </c>
      <c r="E89" s="6"/>
      <c r="F89" s="6"/>
      <c r="G89" s="6"/>
      <c r="H89" s="6"/>
      <c r="I89" s="6"/>
      <c r="J89" s="19"/>
      <c r="K89" s="19"/>
    </row>
    <row r="90" spans="1:11" s="17" customFormat="1" ht="6" customHeight="1" x14ac:dyDescent="0.2">
      <c r="A90" s="6"/>
      <c r="B90" s="65"/>
      <c r="C90" s="65"/>
      <c r="D90" s="27"/>
      <c r="E90" s="27"/>
      <c r="F90" s="66"/>
      <c r="G90" s="19"/>
      <c r="H90" s="27"/>
      <c r="I90" s="19"/>
      <c r="J90" s="19"/>
      <c r="K90" s="19"/>
    </row>
    <row r="91" spans="1:11" s="17" customFormat="1" ht="22.5" customHeight="1" x14ac:dyDescent="0.2">
      <c r="A91" s="226" t="s">
        <v>43</v>
      </c>
      <c r="B91" s="226"/>
      <c r="C91" s="226"/>
      <c r="D91" s="226"/>
      <c r="E91" s="227"/>
      <c r="F91" s="227"/>
      <c r="G91" s="227"/>
      <c r="H91" s="227"/>
      <c r="I91" s="227"/>
      <c r="J91" s="6"/>
      <c r="K91" s="19"/>
    </row>
    <row r="92" spans="1:11" s="17" customFormat="1" ht="14.25" customHeight="1" x14ac:dyDescent="0.2">
      <c r="A92" s="67"/>
      <c r="C92" s="228" t="s">
        <v>99</v>
      </c>
      <c r="D92" s="228"/>
      <c r="E92" s="228"/>
      <c r="F92" s="228"/>
      <c r="G92" s="228"/>
      <c r="H92" s="228"/>
      <c r="I92" s="228"/>
      <c r="J92" s="19"/>
      <c r="K92" s="19"/>
    </row>
    <row r="93" spans="1:11" s="17" customFormat="1" ht="20.25" customHeight="1" x14ac:dyDescent="0.25">
      <c r="A93" s="135" t="s">
        <v>52</v>
      </c>
      <c r="B93" s="135"/>
      <c r="C93" s="229"/>
      <c r="D93" s="229"/>
      <c r="E93" s="229"/>
      <c r="F93" s="229"/>
      <c r="G93" s="68"/>
      <c r="H93" s="69" t="s">
        <v>24</v>
      </c>
      <c r="I93" s="70"/>
      <c r="J93" s="70"/>
      <c r="K93" s="6"/>
    </row>
  </sheetData>
  <sheetProtection algorithmName="SHA-512" hashValue="TYUezEgZOgkci4L/PW2fMv2t2j2v/2DV66y3uSqA+pYVU0kFotdRqgkgvGAXQ3zJh2/UfiGgd+L3vqiVvEzixA==" saltValue="mAvj2efLkiZGR0bGUTIRUw==" spinCount="100000" sheet="1" formatCells="0" formatColumns="0" formatRows="0" selectLockedCells="1"/>
  <protectedRanges>
    <protectedRange sqref="A50 A54 F29:F33 F49 A52" name="Rango1"/>
    <protectedRange sqref="K50" name="Rango1_4"/>
    <protectedRange sqref="K56" name="Rango1_5"/>
    <protectedRange sqref="I58:I62" name="Rango1_2_2"/>
    <protectedRange sqref="C9 J10 F9" name="Rango1_1_2"/>
    <protectedRange sqref="G25 J24" name="Rango1_6"/>
  </protectedRanges>
  <dataConsolidate/>
  <mergeCells count="135">
    <mergeCell ref="A91:D91"/>
    <mergeCell ref="E91:I91"/>
    <mergeCell ref="C92:I92"/>
    <mergeCell ref="A93:B93"/>
    <mergeCell ref="C93:F93"/>
    <mergeCell ref="A50:C51"/>
    <mergeCell ref="F68:G68"/>
    <mergeCell ref="H68:I68"/>
    <mergeCell ref="J68:J69"/>
    <mergeCell ref="F67:J67"/>
    <mergeCell ref="F64:G65"/>
    <mergeCell ref="A66:B66"/>
    <mergeCell ref="A67:B67"/>
    <mergeCell ref="J59:K59"/>
    <mergeCell ref="J53:K53"/>
    <mergeCell ref="A62:B62"/>
    <mergeCell ref="J61:K61"/>
    <mergeCell ref="J62:K62"/>
    <mergeCell ref="J60:K60"/>
    <mergeCell ref="A72:C72"/>
    <mergeCell ref="E60:F60"/>
    <mergeCell ref="E61:F61"/>
    <mergeCell ref="F72:J72"/>
    <mergeCell ref="A73:B73"/>
    <mergeCell ref="A9:B9"/>
    <mergeCell ref="J54:K54"/>
    <mergeCell ref="E58:F58"/>
    <mergeCell ref="E52:F52"/>
    <mergeCell ref="E53:F53"/>
    <mergeCell ref="E51:F51"/>
    <mergeCell ref="B32:C32"/>
    <mergeCell ref="B33:C33"/>
    <mergeCell ref="G36:G37"/>
    <mergeCell ref="B45:C45"/>
    <mergeCell ref="B41:C41"/>
    <mergeCell ref="B42:C42"/>
    <mergeCell ref="A35:D35"/>
    <mergeCell ref="B36:C36"/>
    <mergeCell ref="B37:C37"/>
    <mergeCell ref="E56:K56"/>
    <mergeCell ref="E57:F57"/>
    <mergeCell ref="J57:K57"/>
    <mergeCell ref="E16:F16"/>
    <mergeCell ref="C16:D16"/>
    <mergeCell ref="A7:K7"/>
    <mergeCell ref="H38:I38"/>
    <mergeCell ref="A52:B52"/>
    <mergeCell ref="A53:B53"/>
    <mergeCell ref="A54:B54"/>
    <mergeCell ref="B44:C44"/>
    <mergeCell ref="G29:J29"/>
    <mergeCell ref="E54:F54"/>
    <mergeCell ref="C15:J15"/>
    <mergeCell ref="A25:B25"/>
    <mergeCell ref="E17:F17"/>
    <mergeCell ref="H36:H37"/>
    <mergeCell ref="G33:I33"/>
    <mergeCell ref="G47:I47"/>
    <mergeCell ref="B34:C34"/>
    <mergeCell ref="B38:C38"/>
    <mergeCell ref="A39:D40"/>
    <mergeCell ref="G30:I30"/>
    <mergeCell ref="G31:I31"/>
    <mergeCell ref="G32:I32"/>
    <mergeCell ref="E50:K50"/>
    <mergeCell ref="J51:K51"/>
    <mergeCell ref="J10:K10"/>
    <mergeCell ref="G10:H10"/>
    <mergeCell ref="C21:E21"/>
    <mergeCell ref="A29:D29"/>
    <mergeCell ref="C17:D17"/>
    <mergeCell ref="I27:J27"/>
    <mergeCell ref="B2:D2"/>
    <mergeCell ref="B3:D3"/>
    <mergeCell ref="F46:J46"/>
    <mergeCell ref="B43:C43"/>
    <mergeCell ref="F40:K40"/>
    <mergeCell ref="C22:E22"/>
    <mergeCell ref="C23:E23"/>
    <mergeCell ref="A8:B8"/>
    <mergeCell ref="C8:H8"/>
    <mergeCell ref="C9:H9"/>
    <mergeCell ref="C26:D26"/>
    <mergeCell ref="C27:D27"/>
    <mergeCell ref="A30:D30"/>
    <mergeCell ref="E26:F26"/>
    <mergeCell ref="E27:F27"/>
    <mergeCell ref="G27:H27"/>
    <mergeCell ref="A15:A16"/>
    <mergeCell ref="B15:B16"/>
    <mergeCell ref="A68:B68"/>
    <mergeCell ref="F73:G73"/>
    <mergeCell ref="F74:G74"/>
    <mergeCell ref="A76:B76"/>
    <mergeCell ref="E76:K76"/>
    <mergeCell ref="E77:F77"/>
    <mergeCell ref="E78:F78"/>
    <mergeCell ref="M29:N29"/>
    <mergeCell ref="C25:D25"/>
    <mergeCell ref="E25:F25"/>
    <mergeCell ref="I25:J25"/>
    <mergeCell ref="I26:J26"/>
    <mergeCell ref="G48:I48"/>
    <mergeCell ref="A55:B55"/>
    <mergeCell ref="J52:K52"/>
    <mergeCell ref="B31:C31"/>
    <mergeCell ref="A56:B56"/>
    <mergeCell ref="A57:B57"/>
    <mergeCell ref="A58:B58"/>
    <mergeCell ref="A59:B59"/>
    <mergeCell ref="E59:F59"/>
    <mergeCell ref="A83:K86"/>
    <mergeCell ref="A87:B87"/>
    <mergeCell ref="C87:F87"/>
    <mergeCell ref="G87:H87"/>
    <mergeCell ref="I87:K87"/>
    <mergeCell ref="A88:C88"/>
    <mergeCell ref="D88:I88"/>
    <mergeCell ref="J58:K58"/>
    <mergeCell ref="G1:J1"/>
    <mergeCell ref="G2:J2"/>
    <mergeCell ref="G3:J3"/>
    <mergeCell ref="B12:F12"/>
    <mergeCell ref="A82:B82"/>
    <mergeCell ref="E62:F62"/>
    <mergeCell ref="A70:B70"/>
    <mergeCell ref="A69:B69"/>
    <mergeCell ref="G35:J35"/>
    <mergeCell ref="C19:I19"/>
    <mergeCell ref="C20:E20"/>
    <mergeCell ref="A74:B74"/>
    <mergeCell ref="A75:B75"/>
    <mergeCell ref="A63:B63"/>
    <mergeCell ref="A64:B64"/>
    <mergeCell ref="A65:B65"/>
  </mergeCells>
  <conditionalFormatting sqref="H22:I22 E78 K78">
    <cfRule type="cellIs" dxfId="335" priority="38" stopIfTrue="1" operator="lessThan">
      <formula>0</formula>
    </cfRule>
  </conditionalFormatting>
  <conditionalFormatting sqref="J60:K60">
    <cfRule type="cellIs" dxfId="334" priority="36" stopIfTrue="1" operator="lessThan">
      <formula>0</formula>
    </cfRule>
  </conditionalFormatting>
  <conditionalFormatting sqref="J61:K62">
    <cfRule type="cellIs" dxfId="333" priority="35" stopIfTrue="1" operator="lessThan">
      <formula>0</formula>
    </cfRule>
  </conditionalFormatting>
  <conditionalFormatting sqref="C17:D17">
    <cfRule type="cellIs" dxfId="332" priority="28" stopIfTrue="1" operator="lessThan">
      <formula>0</formula>
    </cfRule>
    <cfRule type="cellIs" dxfId="331" priority="31" stopIfTrue="1" operator="lessThan">
      <formula>$F$23</formula>
    </cfRule>
  </conditionalFormatting>
  <conditionalFormatting sqref="I23">
    <cfRule type="cellIs" dxfId="330" priority="6" operator="lessThan">
      <formula>0</formula>
    </cfRule>
    <cfRule type="cellIs" dxfId="329" priority="32" stopIfTrue="1" operator="greaterThan">
      <formula>$J$17</formula>
    </cfRule>
  </conditionalFormatting>
  <conditionalFormatting sqref="J17">
    <cfRule type="cellIs" dxfId="328" priority="29" stopIfTrue="1" operator="lessThan">
      <formula>0</formula>
    </cfRule>
    <cfRule type="cellIs" dxfId="327" priority="30" stopIfTrue="1" operator="lessThan">
      <formula>$I$23</formula>
    </cfRule>
  </conditionalFormatting>
  <conditionalFormatting sqref="F23">
    <cfRule type="cellIs" dxfId="326" priority="26" stopIfTrue="1" operator="lessThan">
      <formula>0</formula>
    </cfRule>
    <cfRule type="cellIs" dxfId="325" priority="27" stopIfTrue="1" operator="greaterThan">
      <formula>$C$17</formula>
    </cfRule>
  </conditionalFormatting>
  <conditionalFormatting sqref="C26:D26">
    <cfRule type="cellIs" dxfId="324" priority="23" stopIfTrue="1" operator="lessThan">
      <formula>0</formula>
    </cfRule>
    <cfRule type="cellIs" dxfId="323" priority="25" stopIfTrue="1" operator="lessThan">
      <formula>$F$22</formula>
    </cfRule>
  </conditionalFormatting>
  <conditionalFormatting sqref="I26:J26">
    <cfRule type="cellIs" dxfId="322" priority="22" stopIfTrue="1" operator="lessThan">
      <formula>0</formula>
    </cfRule>
    <cfRule type="cellIs" dxfId="321" priority="24" stopIfTrue="1" operator="lessThan">
      <formula>$I$22</formula>
    </cfRule>
  </conditionalFormatting>
  <conditionalFormatting sqref="F22">
    <cfRule type="cellIs" dxfId="320" priority="19" stopIfTrue="1" operator="greaterThan">
      <formula>$C$26</formula>
    </cfRule>
    <cfRule type="cellIs" dxfId="319" priority="21" stopIfTrue="1" operator="lessThan">
      <formula>0</formula>
    </cfRule>
  </conditionalFormatting>
  <conditionalFormatting sqref="I22">
    <cfRule type="cellIs" dxfId="318" priority="18" stopIfTrue="1" operator="greaterThan">
      <formula>$I$26</formula>
    </cfRule>
    <cfRule type="cellIs" dxfId="317" priority="20" stopIfTrue="1" operator="lessThan">
      <formula>0</formula>
    </cfRule>
  </conditionalFormatting>
  <conditionalFormatting sqref="G52">
    <cfRule type="cellIs" dxfId="316" priority="17" stopIfTrue="1" operator="lessThan">
      <formula>0</formula>
    </cfRule>
  </conditionalFormatting>
  <conditionalFormatting sqref="G53:G54">
    <cfRule type="cellIs" dxfId="315" priority="16" stopIfTrue="1" operator="lessThan">
      <formula>0</formula>
    </cfRule>
  </conditionalFormatting>
  <conditionalFormatting sqref="J52:K54">
    <cfRule type="cellIs" dxfId="314" priority="15" stopIfTrue="1" operator="lessThan">
      <formula>0</formula>
    </cfRule>
  </conditionalFormatting>
  <conditionalFormatting sqref="G58:G62">
    <cfRule type="cellIs" dxfId="313" priority="14" stopIfTrue="1" operator="lessThan">
      <formula>0</formula>
    </cfRule>
  </conditionalFormatting>
  <conditionalFormatting sqref="J58:K62">
    <cfRule type="cellIs" dxfId="312" priority="13" stopIfTrue="1" operator="lessThan">
      <formula>0</formula>
    </cfRule>
  </conditionalFormatting>
  <conditionalFormatting sqref="F74:G74">
    <cfRule type="cellIs" dxfId="311" priority="11" stopIfTrue="1" operator="lessThan">
      <formula>0</formula>
    </cfRule>
    <cfRule type="cellIs" dxfId="310" priority="12" stopIfTrue="1" operator="lessThan">
      <formula>0</formula>
    </cfRule>
  </conditionalFormatting>
  <conditionalFormatting sqref="J74">
    <cfRule type="cellIs" dxfId="309" priority="10" stopIfTrue="1" operator="lessThan">
      <formula>0</formula>
    </cfRule>
  </conditionalFormatting>
  <conditionalFormatting sqref="I21">
    <cfRule type="cellIs" dxfId="308" priority="7" operator="lessThan">
      <formula>0</formula>
    </cfRule>
  </conditionalFormatting>
  <dataValidations count="6">
    <dataValidation type="whole" allowBlank="1" showInputMessage="1" showErrorMessage="1" error="Solo introduzca números" sqref="J58:K62 D24:G24 O29:V29 F21:I23 D31:D34 J52:K54 I70:J70 D36:D38">
      <formula1>0</formula1>
      <formula2>99999</formula2>
    </dataValidation>
    <dataValidation type="custom" allowBlank="1" showInputMessage="1" showErrorMessage="1" error="No debe introducir datos en la casilla" sqref="H24">
      <formula1>IF(H24&lt;&gt; " "," ","No introduzca datos")</formula1>
    </dataValidation>
    <dataValidation allowBlank="1" sqref="B10 C9:H9"/>
    <dataValidation type="whole" errorStyle="warning" allowBlank="1" showInputMessage="1" showErrorMessage="1" error="Si la casilla está en rojo el número está incorrecto, favor verifique" sqref="J17">
      <formula1>0</formula1>
      <formula2>99999</formula2>
    </dataValidation>
    <dataValidation allowBlank="1" prompt="Seleccione su Sede Judicial de la lista" sqref="C8:H8"/>
    <dataValidation allowBlank="1" error="Solo introduzca números" sqref="I25:J25 C25:D25"/>
  </dataValidations>
  <printOptions horizontalCentered="1"/>
  <pageMargins left="0.23622047244094491" right="0.23622047244094491" top="0.26" bottom="0.16" header="0" footer="0"/>
  <pageSetup scale="89" orientation="portrait" r:id="rId1"/>
  <headerFooter alignWithMargins="0"/>
  <rowBreaks count="1" manualBreakCount="1">
    <brk id="48" max="10" man="1"/>
  </row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93"/>
  <sheetViews>
    <sheetView zoomScaleNormal="100" zoomScaleSheetLayoutView="100" workbookViewId="0">
      <selection activeCell="E17" sqref="E17:F17"/>
    </sheetView>
  </sheetViews>
  <sheetFormatPr baseColWidth="10" defaultColWidth="11.42578125" defaultRowHeight="9" x14ac:dyDescent="0.2"/>
  <cols>
    <col min="1" max="1" width="5.7109375" style="1" customWidth="1"/>
    <col min="2" max="2" width="19.140625" style="1" customWidth="1"/>
    <col min="3" max="3" width="8.5703125" style="1" customWidth="1"/>
    <col min="4" max="4" width="9.7109375" style="1" customWidth="1"/>
    <col min="5" max="5" width="7.7109375" style="1" customWidth="1"/>
    <col min="6" max="6" width="9.7109375" style="1" customWidth="1"/>
    <col min="7" max="7" width="12" style="1" customWidth="1"/>
    <col min="8" max="8" width="11.5703125" style="1" customWidth="1"/>
    <col min="9" max="10" width="11.7109375" style="1" customWidth="1"/>
    <col min="11" max="11" width="9.28515625" style="1" customWidth="1"/>
    <col min="12" max="16384" width="11.42578125" style="1"/>
  </cols>
  <sheetData>
    <row r="1" spans="1:11" s="74" customFormat="1" ht="11.25" customHeight="1" x14ac:dyDescent="0.2">
      <c r="G1" s="138" t="s">
        <v>9</v>
      </c>
      <c r="H1" s="138"/>
      <c r="I1" s="138"/>
      <c r="J1" s="138"/>
      <c r="K1" s="16"/>
    </row>
    <row r="2" spans="1:11" s="74" customFormat="1" ht="14.25" customHeight="1" x14ac:dyDescent="0.2">
      <c r="B2" s="138" t="s">
        <v>7</v>
      </c>
      <c r="C2" s="138"/>
      <c r="D2" s="138"/>
      <c r="G2" s="138" t="s">
        <v>8</v>
      </c>
      <c r="H2" s="138"/>
      <c r="I2" s="138"/>
      <c r="J2" s="138"/>
      <c r="K2" s="16"/>
    </row>
    <row r="3" spans="1:11" s="74" customFormat="1" ht="12" customHeight="1" x14ac:dyDescent="0.2">
      <c r="B3" s="138" t="s">
        <v>5</v>
      </c>
      <c r="C3" s="138"/>
      <c r="D3" s="138"/>
      <c r="G3" s="138" t="s">
        <v>6</v>
      </c>
      <c r="H3" s="138"/>
      <c r="I3" s="138"/>
      <c r="J3" s="138"/>
      <c r="K3" s="16"/>
    </row>
    <row r="4" spans="1:11" s="2" customFormat="1" x14ac:dyDescent="0.2"/>
    <row r="5" spans="1:11" s="17" customFormat="1" x14ac:dyDescent="0.2"/>
    <row r="6" spans="1:11" s="17" customFormat="1" x14ac:dyDescent="0.2"/>
    <row r="7" spans="1:11" s="2" customFormat="1" ht="34.5" customHeight="1" x14ac:dyDescent="0.2">
      <c r="A7" s="200" t="s">
        <v>96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</row>
    <row r="8" spans="1:11" s="18" customFormat="1" ht="18" customHeight="1" x14ac:dyDescent="0.2">
      <c r="A8" s="183" t="s">
        <v>23</v>
      </c>
      <c r="B8" s="183"/>
      <c r="C8" s="237">
        <f>Septiembre!C8</f>
        <v>0</v>
      </c>
      <c r="D8" s="237"/>
      <c r="E8" s="237"/>
      <c r="F8" s="237"/>
      <c r="G8" s="237"/>
      <c r="H8" s="237"/>
      <c r="I8" s="5" t="s">
        <v>97</v>
      </c>
      <c r="J8" s="6"/>
      <c r="K8" s="7"/>
    </row>
    <row r="9" spans="1:11" s="4" customFormat="1" ht="17.25" customHeight="1" x14ac:dyDescent="0.2">
      <c r="A9" s="183" t="s">
        <v>10</v>
      </c>
      <c r="B9" s="183"/>
      <c r="C9" s="238">
        <f>Septiembre!C9</f>
        <v>0</v>
      </c>
      <c r="D9" s="238"/>
      <c r="E9" s="238"/>
      <c r="F9" s="238"/>
      <c r="G9" s="238"/>
      <c r="H9" s="238"/>
      <c r="I9" s="6"/>
      <c r="J9" s="19"/>
      <c r="K9" s="19"/>
    </row>
    <row r="10" spans="1:11" s="21" customFormat="1" ht="21" customHeight="1" x14ac:dyDescent="0.25">
      <c r="A10" s="20" t="s">
        <v>11</v>
      </c>
      <c r="B10" s="14" t="s">
        <v>127</v>
      </c>
      <c r="C10" s="20" t="s">
        <v>12</v>
      </c>
      <c r="D10" s="8">
        <f>Septiembre!D10</f>
        <v>0</v>
      </c>
      <c r="E10" s="20" t="s">
        <v>33</v>
      </c>
      <c r="F10" s="6"/>
      <c r="G10" s="236">
        <f>Septiembre!G10</f>
        <v>0</v>
      </c>
      <c r="H10" s="236"/>
      <c r="I10" s="20" t="s">
        <v>34</v>
      </c>
      <c r="J10" s="236">
        <f>Septiembre!J10</f>
        <v>0</v>
      </c>
      <c r="K10" s="236"/>
    </row>
    <row r="11" spans="1:11" s="21" customFormat="1" ht="4.5" customHeight="1" x14ac:dyDescent="0.2">
      <c r="A11" s="71"/>
      <c r="B11" s="6"/>
      <c r="C11" s="71"/>
      <c r="D11" s="71"/>
      <c r="E11" s="71"/>
      <c r="F11" s="6"/>
      <c r="G11" s="71"/>
      <c r="H11" s="71"/>
      <c r="I11" s="71"/>
      <c r="J11" s="71"/>
      <c r="K11" s="6"/>
    </row>
    <row r="12" spans="1:11" s="21" customFormat="1" ht="16.5" customHeight="1" x14ac:dyDescent="0.25">
      <c r="A12" s="20" t="s">
        <v>35</v>
      </c>
      <c r="B12" s="236">
        <f>Septiembre!B12</f>
        <v>0</v>
      </c>
      <c r="C12" s="236"/>
      <c r="D12" s="236"/>
      <c r="E12" s="236"/>
      <c r="F12" s="236"/>
      <c r="G12" s="6"/>
      <c r="H12" s="6"/>
      <c r="I12" s="6"/>
      <c r="J12" s="22"/>
      <c r="K12" s="6"/>
    </row>
    <row r="13" spans="1:11" s="2" customFormat="1" ht="4.5" customHeight="1" x14ac:dyDescent="0.2">
      <c r="A13" s="71"/>
      <c r="B13" s="71"/>
      <c r="C13" s="71"/>
      <c r="D13" s="71"/>
      <c r="E13" s="71"/>
      <c r="F13" s="6"/>
      <c r="G13" s="71"/>
      <c r="H13" s="6"/>
      <c r="I13" s="71"/>
      <c r="J13" s="71"/>
      <c r="K13" s="71"/>
    </row>
    <row r="14" spans="1:11" s="2" customFormat="1" ht="4.5" customHeight="1" x14ac:dyDescent="0.2">
      <c r="A14" s="71"/>
      <c r="B14" s="71"/>
      <c r="C14" s="71"/>
      <c r="D14" s="71"/>
      <c r="E14" s="71"/>
      <c r="F14" s="6"/>
      <c r="G14" s="71"/>
      <c r="H14" s="6"/>
      <c r="I14" s="71"/>
      <c r="J14" s="23"/>
      <c r="K14" s="23"/>
    </row>
    <row r="15" spans="1:11" s="2" customFormat="1" ht="18.75" customHeight="1" x14ac:dyDescent="0.2">
      <c r="A15" s="193" t="s">
        <v>13</v>
      </c>
      <c r="B15" s="195" t="s">
        <v>14</v>
      </c>
      <c r="C15" s="195" t="s">
        <v>70</v>
      </c>
      <c r="D15" s="207"/>
      <c r="E15" s="207"/>
      <c r="F15" s="207"/>
      <c r="G15" s="207"/>
      <c r="H15" s="207"/>
      <c r="I15" s="207"/>
      <c r="J15" s="208"/>
      <c r="K15" s="24"/>
    </row>
    <row r="16" spans="1:11" s="2" customFormat="1" ht="38.450000000000003" customHeight="1" x14ac:dyDescent="0.2">
      <c r="A16" s="194"/>
      <c r="B16" s="196"/>
      <c r="C16" s="199" t="s">
        <v>71</v>
      </c>
      <c r="D16" s="199"/>
      <c r="E16" s="197" t="s">
        <v>72</v>
      </c>
      <c r="F16" s="198"/>
      <c r="G16" s="90" t="s">
        <v>113</v>
      </c>
      <c r="H16" s="77" t="s">
        <v>75</v>
      </c>
      <c r="I16" s="113" t="s">
        <v>73</v>
      </c>
      <c r="J16" s="113" t="s">
        <v>74</v>
      </c>
      <c r="K16" s="27"/>
    </row>
    <row r="17" spans="1:22" s="2" customFormat="1" ht="31.15" customHeight="1" x14ac:dyDescent="0.2">
      <c r="A17" s="80">
        <v>1</v>
      </c>
      <c r="B17" s="39" t="s">
        <v>66</v>
      </c>
      <c r="C17" s="241">
        <f>Septiembre!J17</f>
        <v>0</v>
      </c>
      <c r="D17" s="241"/>
      <c r="E17" s="209"/>
      <c r="F17" s="210"/>
      <c r="G17" s="83"/>
      <c r="H17" s="38">
        <f>SUM(J35:J38)</f>
        <v>0</v>
      </c>
      <c r="I17" s="91">
        <f>J33</f>
        <v>0</v>
      </c>
      <c r="J17" s="72">
        <f>C17+E17+G17-H17-I17</f>
        <v>0</v>
      </c>
      <c r="K17" s="12"/>
    </row>
    <row r="18" spans="1:22" s="2" customFormat="1" ht="9" customHeight="1" x14ac:dyDescent="0.2">
      <c r="A18" s="6"/>
      <c r="B18" s="6"/>
      <c r="C18" s="6"/>
      <c r="D18" s="6"/>
      <c r="E18" s="6"/>
      <c r="F18" s="6"/>
      <c r="G18" s="71"/>
      <c r="H18" s="71"/>
      <c r="I18" s="71"/>
      <c r="J18" s="71"/>
      <c r="K18" s="71"/>
      <c r="Q18" s="40"/>
      <c r="R18" s="40"/>
      <c r="S18" s="40"/>
      <c r="T18" s="40"/>
      <c r="U18" s="40"/>
      <c r="V18" s="40"/>
    </row>
    <row r="19" spans="1:22" s="2" customFormat="1" ht="18.75" customHeight="1" x14ac:dyDescent="0.2">
      <c r="A19" s="6"/>
      <c r="B19" s="6"/>
      <c r="C19" s="146" t="s">
        <v>47</v>
      </c>
      <c r="D19" s="147"/>
      <c r="E19" s="147"/>
      <c r="F19" s="147"/>
      <c r="G19" s="147"/>
      <c r="H19" s="147"/>
      <c r="I19" s="148"/>
      <c r="J19" s="71"/>
      <c r="K19" s="71"/>
      <c r="L19" s="41"/>
      <c r="Q19" s="40"/>
      <c r="R19" s="40"/>
      <c r="S19" s="40"/>
      <c r="T19" s="40"/>
      <c r="U19" s="40"/>
      <c r="V19" s="40"/>
    </row>
    <row r="20" spans="1:22" s="2" customFormat="1" ht="27" customHeight="1" x14ac:dyDescent="0.2">
      <c r="A20" s="6"/>
      <c r="B20" s="6"/>
      <c r="C20" s="146" t="s">
        <v>14</v>
      </c>
      <c r="D20" s="147"/>
      <c r="E20" s="148"/>
      <c r="F20" s="42" t="s">
        <v>46</v>
      </c>
      <c r="G20" s="42" t="s">
        <v>48</v>
      </c>
      <c r="H20" s="42" t="s">
        <v>107</v>
      </c>
      <c r="I20" s="42" t="s">
        <v>49</v>
      </c>
      <c r="J20" s="71"/>
      <c r="K20" s="71"/>
      <c r="L20" s="40"/>
      <c r="Q20" s="40"/>
      <c r="R20" s="40"/>
      <c r="S20" s="40"/>
      <c r="T20" s="40"/>
      <c r="U20" s="40"/>
      <c r="V20" s="40"/>
    </row>
    <row r="21" spans="1:22" s="2" customFormat="1" ht="27.6" customHeight="1" x14ac:dyDescent="0.2">
      <c r="A21" s="6"/>
      <c r="B21" s="6"/>
      <c r="C21" s="164" t="s">
        <v>22</v>
      </c>
      <c r="D21" s="165"/>
      <c r="E21" s="166"/>
      <c r="F21" s="91">
        <f>Septiembre!I21</f>
        <v>0</v>
      </c>
      <c r="G21" s="83"/>
      <c r="H21" s="83"/>
      <c r="I21" s="72">
        <f>F21+G21-(D41+H21)</f>
        <v>0</v>
      </c>
      <c r="J21" s="71"/>
      <c r="K21" s="71"/>
      <c r="L21" s="40"/>
      <c r="Q21" s="40"/>
      <c r="R21" s="40"/>
      <c r="S21" s="40"/>
      <c r="T21" s="40"/>
      <c r="U21" s="40"/>
      <c r="V21" s="40"/>
    </row>
    <row r="22" spans="1:22" s="2" customFormat="1" ht="27.6" customHeight="1" x14ac:dyDescent="0.2">
      <c r="A22" s="6"/>
      <c r="B22" s="6"/>
      <c r="C22" s="164" t="s">
        <v>81</v>
      </c>
      <c r="D22" s="165"/>
      <c r="E22" s="166"/>
      <c r="F22" s="91">
        <f>Septiembre!I22</f>
        <v>0</v>
      </c>
      <c r="G22" s="83"/>
      <c r="H22" s="83"/>
      <c r="I22" s="72">
        <f>F22+G22-(D42+H22)</f>
        <v>0</v>
      </c>
      <c r="J22" s="71"/>
      <c r="K22" s="71"/>
      <c r="L22" s="40"/>
      <c r="Q22" s="40"/>
      <c r="R22" s="40"/>
      <c r="S22" s="40"/>
      <c r="T22" s="40"/>
      <c r="U22" s="40"/>
      <c r="V22" s="40"/>
    </row>
    <row r="23" spans="1:22" s="2" customFormat="1" ht="20.45" customHeight="1" x14ac:dyDescent="0.2">
      <c r="A23" s="6"/>
      <c r="B23" s="6"/>
      <c r="C23" s="143" t="s">
        <v>82</v>
      </c>
      <c r="D23" s="182"/>
      <c r="E23" s="144"/>
      <c r="F23" s="72">
        <f>SUM(F21:F22)</f>
        <v>0</v>
      </c>
      <c r="G23" s="72">
        <f>SUM(G21:G22)</f>
        <v>0</v>
      </c>
      <c r="H23" s="72">
        <f>SUM(H21:H22)</f>
        <v>0</v>
      </c>
      <c r="I23" s="72">
        <f>SUM(I21:I22)</f>
        <v>0</v>
      </c>
      <c r="J23" s="71"/>
      <c r="K23" s="71"/>
      <c r="L23" s="40"/>
      <c r="Q23" s="40"/>
      <c r="R23" s="40"/>
      <c r="S23" s="40"/>
      <c r="T23" s="40"/>
      <c r="U23" s="40"/>
      <c r="V23" s="40"/>
    </row>
    <row r="24" spans="1:22" s="44" customFormat="1" ht="18" customHeight="1" x14ac:dyDescent="0.2">
      <c r="A24" s="12"/>
      <c r="B24" s="43"/>
      <c r="C24" s="43"/>
      <c r="D24" s="10"/>
      <c r="E24" s="10"/>
      <c r="F24" s="10"/>
      <c r="G24" s="11"/>
      <c r="H24" s="10"/>
      <c r="I24" s="10"/>
      <c r="J24" s="10"/>
      <c r="K24" s="12"/>
      <c r="M24" s="45"/>
      <c r="N24" s="3"/>
    </row>
    <row r="25" spans="1:22" s="2" customFormat="1" ht="21.75" customHeight="1" x14ac:dyDescent="0.2">
      <c r="A25" s="161" t="s">
        <v>83</v>
      </c>
      <c r="B25" s="162"/>
      <c r="C25" s="158" t="s">
        <v>57</v>
      </c>
      <c r="D25" s="159"/>
      <c r="E25" s="160" t="s">
        <v>50</v>
      </c>
      <c r="F25" s="160"/>
      <c r="G25" s="79" t="s">
        <v>58</v>
      </c>
      <c r="H25" s="79" t="s">
        <v>67</v>
      </c>
      <c r="I25" s="158" t="s">
        <v>59</v>
      </c>
      <c r="J25" s="159"/>
      <c r="K25" s="6"/>
      <c r="L25" s="40"/>
      <c r="M25" s="48"/>
      <c r="N25" s="49"/>
      <c r="O25" s="40"/>
      <c r="P25" s="40"/>
      <c r="Q25" s="40"/>
      <c r="R25" s="40"/>
      <c r="S25" s="40"/>
      <c r="T25" s="40"/>
      <c r="U25" s="40"/>
      <c r="V25" s="40"/>
    </row>
    <row r="26" spans="1:22" s="2" customFormat="1" ht="22.5" customHeight="1" x14ac:dyDescent="0.2">
      <c r="A26" s="50" t="s">
        <v>60</v>
      </c>
      <c r="B26" s="84" t="s">
        <v>81</v>
      </c>
      <c r="C26" s="239">
        <f>Septiembre!I26</f>
        <v>0</v>
      </c>
      <c r="D26" s="240"/>
      <c r="E26" s="186"/>
      <c r="F26" s="187"/>
      <c r="G26" s="87"/>
      <c r="H26" s="87"/>
      <c r="I26" s="161">
        <f>C26+E26-G26-H26</f>
        <v>0</v>
      </c>
      <c r="J26" s="162"/>
      <c r="K26" s="6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</row>
    <row r="27" spans="1:22" s="2" customFormat="1" ht="17.25" hidden="1" customHeight="1" x14ac:dyDescent="0.2">
      <c r="A27" s="50" t="s">
        <v>61</v>
      </c>
      <c r="B27" s="52"/>
      <c r="C27" s="188"/>
      <c r="D27" s="189"/>
      <c r="E27" s="188"/>
      <c r="F27" s="189"/>
      <c r="G27" s="188"/>
      <c r="H27" s="189"/>
      <c r="I27" s="171">
        <f>+C27+E27-G27</f>
        <v>0</v>
      </c>
      <c r="J27" s="172"/>
      <c r="K27" s="6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</row>
    <row r="28" spans="1:22" s="40" customFormat="1" ht="6.75" customHeight="1" x14ac:dyDescent="0.2">
      <c r="A28" s="81"/>
      <c r="B28" s="54"/>
      <c r="C28" s="54"/>
      <c r="D28" s="54"/>
      <c r="E28" s="55"/>
      <c r="F28" s="56"/>
      <c r="G28" s="54"/>
      <c r="H28" s="54"/>
      <c r="I28" s="81"/>
      <c r="J28" s="81"/>
      <c r="K28" s="6"/>
    </row>
    <row r="29" spans="1:22" s="2" customFormat="1" ht="28.15" customHeight="1" x14ac:dyDescent="0.2">
      <c r="A29" s="167" t="s">
        <v>31</v>
      </c>
      <c r="B29" s="168"/>
      <c r="C29" s="168"/>
      <c r="D29" s="169"/>
      <c r="E29" s="56"/>
      <c r="F29" s="19"/>
      <c r="G29" s="146" t="s">
        <v>149</v>
      </c>
      <c r="H29" s="147"/>
      <c r="I29" s="147"/>
      <c r="J29" s="148"/>
      <c r="K29" s="6"/>
      <c r="L29" s="40"/>
      <c r="M29" s="157"/>
      <c r="N29" s="157"/>
      <c r="O29" s="44"/>
      <c r="P29" s="44"/>
      <c r="Q29" s="3"/>
      <c r="R29" s="3"/>
      <c r="S29" s="44"/>
      <c r="T29" s="44"/>
      <c r="U29" s="3"/>
      <c r="V29" s="3"/>
    </row>
    <row r="30" spans="1:22" s="2" customFormat="1" ht="20.25" customHeight="1" x14ac:dyDescent="0.2">
      <c r="A30" s="190" t="s">
        <v>32</v>
      </c>
      <c r="B30" s="191"/>
      <c r="C30" s="191"/>
      <c r="D30" s="192"/>
      <c r="E30" s="56"/>
      <c r="F30" s="19"/>
      <c r="G30" s="217" t="s">
        <v>141</v>
      </c>
      <c r="H30" s="217"/>
      <c r="I30" s="217"/>
      <c r="J30" s="87"/>
      <c r="K30" s="6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</row>
    <row r="31" spans="1:22" s="2" customFormat="1" ht="19.5" customHeight="1" x14ac:dyDescent="0.2">
      <c r="A31" s="80">
        <v>1</v>
      </c>
      <c r="B31" s="215" t="s">
        <v>1</v>
      </c>
      <c r="C31" s="215"/>
      <c r="D31" s="83"/>
      <c r="E31" s="56"/>
      <c r="F31" s="19"/>
      <c r="G31" s="217" t="s">
        <v>142</v>
      </c>
      <c r="H31" s="217"/>
      <c r="I31" s="217"/>
      <c r="J31" s="35"/>
      <c r="K31" s="6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</row>
    <row r="32" spans="1:22" s="2" customFormat="1" ht="19.5" customHeight="1" x14ac:dyDescent="0.2">
      <c r="A32" s="80">
        <v>2</v>
      </c>
      <c r="B32" s="215" t="s">
        <v>2</v>
      </c>
      <c r="C32" s="215"/>
      <c r="D32" s="83"/>
      <c r="E32" s="56"/>
      <c r="F32" s="19"/>
      <c r="G32" s="217" t="s">
        <v>143</v>
      </c>
      <c r="H32" s="217"/>
      <c r="I32" s="217"/>
      <c r="J32" s="83"/>
      <c r="K32" s="6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</row>
    <row r="33" spans="1:22" s="2" customFormat="1" ht="19.5" customHeight="1" x14ac:dyDescent="0.2">
      <c r="A33" s="80">
        <v>3</v>
      </c>
      <c r="B33" s="215" t="s">
        <v>3</v>
      </c>
      <c r="C33" s="215"/>
      <c r="D33" s="83"/>
      <c r="E33" s="56"/>
      <c r="F33" s="19"/>
      <c r="G33" s="212" t="s">
        <v>62</v>
      </c>
      <c r="H33" s="213"/>
      <c r="I33" s="214"/>
      <c r="J33" s="31">
        <f>SUM(D31:D34,D36:D38,D41:D45,J30:J32)</f>
        <v>0</v>
      </c>
      <c r="K33" s="6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</row>
    <row r="34" spans="1:22" s="2" customFormat="1" ht="19.5" customHeight="1" x14ac:dyDescent="0.2">
      <c r="A34" s="57">
        <v>4</v>
      </c>
      <c r="B34" s="215" t="s">
        <v>36</v>
      </c>
      <c r="C34" s="215"/>
      <c r="D34" s="83"/>
      <c r="E34" s="56"/>
      <c r="K34" s="6"/>
      <c r="M34" s="40"/>
    </row>
    <row r="35" spans="1:22" s="2" customFormat="1" ht="19.5" customHeight="1" x14ac:dyDescent="0.2">
      <c r="A35" s="190" t="s">
        <v>136</v>
      </c>
      <c r="B35" s="191"/>
      <c r="C35" s="191"/>
      <c r="D35" s="192"/>
      <c r="E35" s="56"/>
      <c r="G35" s="146" t="s">
        <v>109</v>
      </c>
      <c r="H35" s="147"/>
      <c r="I35" s="147"/>
      <c r="J35" s="148"/>
    </row>
    <row r="36" spans="1:22" s="2" customFormat="1" ht="19.5" customHeight="1" x14ac:dyDescent="0.2">
      <c r="A36" s="80">
        <v>1</v>
      </c>
      <c r="B36" s="215" t="s">
        <v>138</v>
      </c>
      <c r="C36" s="215"/>
      <c r="D36" s="83"/>
      <c r="E36" s="56"/>
      <c r="G36" s="222">
        <v>1</v>
      </c>
      <c r="H36" s="211" t="s">
        <v>54</v>
      </c>
      <c r="I36" s="84" t="s">
        <v>55</v>
      </c>
      <c r="J36" s="87"/>
    </row>
    <row r="37" spans="1:22" s="2" customFormat="1" ht="19.5" customHeight="1" x14ac:dyDescent="0.2">
      <c r="A37" s="80">
        <v>2</v>
      </c>
      <c r="B37" s="215" t="s">
        <v>139</v>
      </c>
      <c r="C37" s="215"/>
      <c r="D37" s="83"/>
      <c r="E37" s="56"/>
      <c r="G37" s="223"/>
      <c r="H37" s="211"/>
      <c r="I37" s="84" t="s">
        <v>56</v>
      </c>
      <c r="J37" s="87"/>
      <c r="M37" s="40"/>
    </row>
    <row r="38" spans="1:22" s="2" customFormat="1" ht="19.5" customHeight="1" x14ac:dyDescent="0.2">
      <c r="A38" s="80">
        <v>3</v>
      </c>
      <c r="B38" s="215" t="s">
        <v>140</v>
      </c>
      <c r="C38" s="215"/>
      <c r="D38" s="83"/>
      <c r="E38" s="56"/>
      <c r="G38" s="57">
        <v>2</v>
      </c>
      <c r="H38" s="164" t="s">
        <v>28</v>
      </c>
      <c r="I38" s="166"/>
      <c r="J38" s="87"/>
    </row>
    <row r="39" spans="1:22" s="2" customFormat="1" ht="15.75" customHeight="1" x14ac:dyDescent="0.2">
      <c r="A39" s="216" t="s">
        <v>137</v>
      </c>
      <c r="B39" s="216"/>
      <c r="C39" s="216"/>
      <c r="D39" s="216"/>
      <c r="E39" s="56"/>
    </row>
    <row r="40" spans="1:22" s="2" customFormat="1" ht="15" customHeight="1" x14ac:dyDescent="0.2">
      <c r="A40" s="216"/>
      <c r="B40" s="216"/>
      <c r="C40" s="216"/>
      <c r="D40" s="216"/>
      <c r="E40" s="56"/>
      <c r="F40" s="181" t="s">
        <v>4</v>
      </c>
      <c r="G40" s="181"/>
      <c r="H40" s="181"/>
      <c r="I40" s="181"/>
      <c r="J40" s="181"/>
      <c r="K40" s="181"/>
    </row>
    <row r="41" spans="1:22" s="2" customFormat="1" ht="21" customHeight="1" x14ac:dyDescent="0.2">
      <c r="A41" s="80">
        <v>1</v>
      </c>
      <c r="B41" s="203" t="s">
        <v>64</v>
      </c>
      <c r="C41" s="204"/>
      <c r="D41" s="87"/>
      <c r="E41" s="56"/>
      <c r="F41" s="78" t="s">
        <v>80</v>
      </c>
      <c r="G41" s="79" t="s">
        <v>44</v>
      </c>
      <c r="H41" s="79" t="s">
        <v>17</v>
      </c>
      <c r="I41" s="79" t="s">
        <v>76</v>
      </c>
      <c r="J41" s="79" t="s">
        <v>77</v>
      </c>
      <c r="K41" s="79" t="s">
        <v>78</v>
      </c>
    </row>
    <row r="42" spans="1:22" s="2" customFormat="1" ht="19.149999999999999" customHeight="1" x14ac:dyDescent="0.2">
      <c r="A42" s="80">
        <v>2</v>
      </c>
      <c r="B42" s="201" t="s">
        <v>130</v>
      </c>
      <c r="C42" s="202"/>
      <c r="D42" s="87"/>
      <c r="E42" s="6"/>
      <c r="F42" s="114" t="s">
        <v>68</v>
      </c>
      <c r="G42" s="32"/>
      <c r="H42" s="32"/>
      <c r="I42" s="32"/>
      <c r="J42" s="32"/>
      <c r="K42" s="87"/>
    </row>
    <row r="43" spans="1:22" s="2" customFormat="1" ht="19.149999999999999" customHeight="1" x14ac:dyDescent="0.2">
      <c r="A43" s="80">
        <v>3</v>
      </c>
      <c r="B43" s="179" t="s">
        <v>27</v>
      </c>
      <c r="C43" s="180"/>
      <c r="D43" s="87"/>
      <c r="E43" s="6"/>
      <c r="F43" s="114" t="s">
        <v>79</v>
      </c>
      <c r="G43" s="32"/>
      <c r="H43" s="32"/>
      <c r="I43" s="32"/>
      <c r="J43" s="32"/>
      <c r="K43" s="87"/>
    </row>
    <row r="44" spans="1:22" s="2" customFormat="1" ht="20.25" customHeight="1" x14ac:dyDescent="0.2">
      <c r="A44" s="80">
        <v>4</v>
      </c>
      <c r="B44" s="203" t="s">
        <v>65</v>
      </c>
      <c r="C44" s="204"/>
      <c r="D44" s="87"/>
      <c r="E44" s="6"/>
      <c r="F44" s="114" t="s">
        <v>69</v>
      </c>
      <c r="G44" s="32"/>
      <c r="H44" s="32"/>
      <c r="I44" s="32"/>
      <c r="J44" s="32"/>
      <c r="K44" s="87"/>
    </row>
    <row r="45" spans="1:22" s="2" customFormat="1" ht="16.5" customHeight="1" x14ac:dyDescent="0.2">
      <c r="A45" s="80">
        <v>5</v>
      </c>
      <c r="B45" s="201" t="s">
        <v>51</v>
      </c>
      <c r="C45" s="202"/>
      <c r="D45" s="87"/>
      <c r="E45" s="6"/>
      <c r="K45" s="6"/>
    </row>
    <row r="46" spans="1:22" s="2" customFormat="1" ht="16.5" customHeight="1" x14ac:dyDescent="0.2">
      <c r="E46" s="6"/>
      <c r="F46" s="173" t="s">
        <v>39</v>
      </c>
      <c r="G46" s="174"/>
      <c r="H46" s="174"/>
      <c r="I46" s="174"/>
      <c r="J46" s="175"/>
      <c r="K46" s="6"/>
    </row>
    <row r="47" spans="1:22" s="2" customFormat="1" ht="16.5" customHeight="1" x14ac:dyDescent="0.2">
      <c r="A47" s="23"/>
      <c r="B47" s="23"/>
      <c r="C47" s="23"/>
      <c r="D47" s="116"/>
      <c r="E47" s="6"/>
      <c r="F47" s="60">
        <v>1</v>
      </c>
      <c r="G47" s="176" t="s">
        <v>0</v>
      </c>
      <c r="H47" s="177"/>
      <c r="I47" s="178"/>
      <c r="J47" s="32"/>
      <c r="K47" s="6"/>
    </row>
    <row r="48" spans="1:22" s="2" customFormat="1" ht="16.5" customHeight="1" x14ac:dyDescent="0.2">
      <c r="A48" s="23"/>
      <c r="B48" s="23"/>
      <c r="C48" s="23"/>
      <c r="D48" s="116"/>
      <c r="E48" s="6"/>
      <c r="F48" s="60">
        <v>2</v>
      </c>
      <c r="G48" s="176" t="s">
        <v>37</v>
      </c>
      <c r="H48" s="177"/>
      <c r="I48" s="178"/>
      <c r="J48" s="32"/>
      <c r="K48" s="6"/>
    </row>
    <row r="49" spans="1:19" s="2" customFormat="1" ht="13.5" customHeight="1" x14ac:dyDescent="0.2">
      <c r="A49" s="6"/>
      <c r="B49" s="6"/>
      <c r="C49" s="6"/>
      <c r="D49" s="6"/>
      <c r="E49" s="6"/>
      <c r="F49" s="19"/>
      <c r="G49" s="6"/>
      <c r="H49" s="6"/>
      <c r="I49" s="6"/>
      <c r="J49" s="6"/>
      <c r="K49" s="6"/>
    </row>
    <row r="50" spans="1:19" s="40" customFormat="1" ht="17.25" customHeight="1" x14ac:dyDescent="0.2">
      <c r="A50" s="230" t="s">
        <v>40</v>
      </c>
      <c r="B50" s="230"/>
      <c r="C50" s="230"/>
      <c r="D50" s="6"/>
      <c r="E50" s="173" t="s">
        <v>38</v>
      </c>
      <c r="F50" s="174"/>
      <c r="G50" s="174"/>
      <c r="H50" s="174"/>
      <c r="I50" s="174"/>
      <c r="J50" s="174"/>
      <c r="K50" s="175"/>
    </row>
    <row r="51" spans="1:19" s="40" customFormat="1" ht="27" customHeight="1" x14ac:dyDescent="0.2">
      <c r="A51" s="230"/>
      <c r="B51" s="230"/>
      <c r="C51" s="230"/>
      <c r="D51" s="6"/>
      <c r="E51" s="218" t="s">
        <v>14</v>
      </c>
      <c r="F51" s="219"/>
      <c r="G51" s="79" t="s">
        <v>15</v>
      </c>
      <c r="H51" s="79" t="s">
        <v>16</v>
      </c>
      <c r="I51" s="73" t="s">
        <v>17</v>
      </c>
      <c r="J51" s="218" t="s">
        <v>18</v>
      </c>
      <c r="K51" s="219"/>
    </row>
    <row r="52" spans="1:19" s="40" customFormat="1" ht="21" customHeight="1" x14ac:dyDescent="0.2">
      <c r="A52" s="201" t="s">
        <v>100</v>
      </c>
      <c r="B52" s="202"/>
      <c r="C52" s="87"/>
      <c r="D52" s="6"/>
      <c r="E52" s="220" t="s">
        <v>84</v>
      </c>
      <c r="F52" s="221"/>
      <c r="G52" s="92">
        <f>Septiembre!J52</f>
        <v>0</v>
      </c>
      <c r="H52" s="87"/>
      <c r="I52" s="87"/>
      <c r="J52" s="137">
        <f>+G52+H52-I52</f>
        <v>0</v>
      </c>
      <c r="K52" s="137"/>
    </row>
    <row r="53" spans="1:19" s="40" customFormat="1" ht="25.15" customHeight="1" x14ac:dyDescent="0.2">
      <c r="A53" s="201" t="s">
        <v>101</v>
      </c>
      <c r="B53" s="202"/>
      <c r="C53" s="87"/>
      <c r="D53" s="6"/>
      <c r="E53" s="201" t="s">
        <v>85</v>
      </c>
      <c r="F53" s="202"/>
      <c r="G53" s="92">
        <f>Septiembre!J53</f>
        <v>0</v>
      </c>
      <c r="H53" s="87"/>
      <c r="I53" s="87"/>
      <c r="J53" s="137">
        <f>+G53+H53-I53</f>
        <v>0</v>
      </c>
      <c r="K53" s="137"/>
    </row>
    <row r="54" spans="1:19" s="40" customFormat="1" ht="23.45" customHeight="1" x14ac:dyDescent="0.2">
      <c r="A54" s="201" t="s">
        <v>102</v>
      </c>
      <c r="B54" s="202"/>
      <c r="C54" s="87"/>
      <c r="D54" s="6"/>
      <c r="E54" s="201" t="s">
        <v>91</v>
      </c>
      <c r="F54" s="202"/>
      <c r="G54" s="92">
        <f>Septiembre!J54</f>
        <v>0</v>
      </c>
      <c r="H54" s="87"/>
      <c r="I54" s="87"/>
      <c r="J54" s="137">
        <f>+G54+H54-I54</f>
        <v>0</v>
      </c>
      <c r="K54" s="137"/>
    </row>
    <row r="55" spans="1:19" s="2" customFormat="1" ht="21" customHeight="1" x14ac:dyDescent="0.2">
      <c r="A55" s="205" t="s">
        <v>103</v>
      </c>
      <c r="B55" s="206"/>
      <c r="C55" s="87"/>
      <c r="D55" s="6"/>
      <c r="E55" s="19"/>
      <c r="F55" s="19"/>
      <c r="G55" s="19"/>
      <c r="H55" s="19"/>
      <c r="I55" s="19"/>
      <c r="J55" s="19"/>
      <c r="K55" s="19"/>
    </row>
    <row r="56" spans="1:19" s="2" customFormat="1" ht="21" customHeight="1" x14ac:dyDescent="0.2">
      <c r="A56" s="201" t="s">
        <v>150</v>
      </c>
      <c r="B56" s="202"/>
      <c r="C56" s="87"/>
      <c r="D56" s="6"/>
      <c r="E56" s="173" t="s">
        <v>45</v>
      </c>
      <c r="F56" s="174"/>
      <c r="G56" s="174"/>
      <c r="H56" s="174"/>
      <c r="I56" s="174"/>
      <c r="J56" s="174"/>
      <c r="K56" s="175"/>
    </row>
    <row r="57" spans="1:19" s="40" customFormat="1" ht="21.75" customHeight="1" x14ac:dyDescent="0.2">
      <c r="A57" s="201" t="s">
        <v>104</v>
      </c>
      <c r="B57" s="202"/>
      <c r="C57" s="87"/>
      <c r="D57" s="6"/>
      <c r="E57" s="224" t="s">
        <v>14</v>
      </c>
      <c r="F57" s="225"/>
      <c r="G57" s="63" t="s">
        <v>15</v>
      </c>
      <c r="H57" s="63" t="s">
        <v>131</v>
      </c>
      <c r="I57" s="85" t="s">
        <v>26</v>
      </c>
      <c r="J57" s="224" t="s">
        <v>18</v>
      </c>
      <c r="K57" s="225"/>
      <c r="M57" s="2"/>
      <c r="N57" s="2"/>
      <c r="O57" s="2"/>
      <c r="P57" s="2"/>
      <c r="Q57" s="2"/>
      <c r="R57" s="2"/>
      <c r="S57" s="2"/>
    </row>
    <row r="58" spans="1:19" s="2" customFormat="1" ht="24.75" customHeight="1" x14ac:dyDescent="0.2">
      <c r="A58" s="201" t="s">
        <v>105</v>
      </c>
      <c r="B58" s="202"/>
      <c r="C58" s="87"/>
      <c r="D58" s="6"/>
      <c r="E58" s="141" t="s">
        <v>86</v>
      </c>
      <c r="F58" s="142"/>
      <c r="G58" s="92">
        <f>Septiembre!J58</f>
        <v>0</v>
      </c>
      <c r="H58" s="87"/>
      <c r="I58" s="76"/>
      <c r="J58" s="137">
        <f>+G58+H58-I58</f>
        <v>0</v>
      </c>
      <c r="K58" s="137"/>
    </row>
    <row r="59" spans="1:19" s="2" customFormat="1" ht="18" customHeight="1" x14ac:dyDescent="0.2">
      <c r="A59" s="201" t="s">
        <v>106</v>
      </c>
      <c r="B59" s="202"/>
      <c r="C59" s="87"/>
      <c r="D59" s="6"/>
      <c r="E59" s="141" t="s">
        <v>87</v>
      </c>
      <c r="F59" s="142"/>
      <c r="G59" s="92">
        <f>Septiembre!J59</f>
        <v>0</v>
      </c>
      <c r="H59" s="87"/>
      <c r="I59" s="87"/>
      <c r="J59" s="137">
        <f>+G59+H59-I59</f>
        <v>0</v>
      </c>
      <c r="K59" s="137"/>
    </row>
    <row r="60" spans="1:19" s="2" customFormat="1" ht="18.75" customHeight="1" x14ac:dyDescent="0.2">
      <c r="A60" s="57"/>
      <c r="B60" s="82" t="s">
        <v>25</v>
      </c>
      <c r="C60" s="31">
        <f>SUM(C52:C59)</f>
        <v>0</v>
      </c>
      <c r="D60" s="6"/>
      <c r="E60" s="205" t="s">
        <v>88</v>
      </c>
      <c r="F60" s="206"/>
      <c r="G60" s="92">
        <f>Septiembre!J60</f>
        <v>0</v>
      </c>
      <c r="H60" s="87"/>
      <c r="I60" s="87"/>
      <c r="J60" s="137">
        <f>+G60+H60-I60</f>
        <v>0</v>
      </c>
      <c r="K60" s="137"/>
    </row>
    <row r="61" spans="1:19" s="2" customFormat="1" ht="22.5" customHeight="1" x14ac:dyDescent="0.2">
      <c r="A61" s="6"/>
      <c r="B61" s="6"/>
      <c r="C61" s="6"/>
      <c r="D61" s="6"/>
      <c r="E61" s="201" t="s">
        <v>89</v>
      </c>
      <c r="F61" s="202"/>
      <c r="G61" s="92">
        <f>Septiembre!J61</f>
        <v>0</v>
      </c>
      <c r="H61" s="87"/>
      <c r="I61" s="87"/>
      <c r="J61" s="137">
        <f>+G61+H61-I61</f>
        <v>0</v>
      </c>
      <c r="K61" s="137"/>
    </row>
    <row r="62" spans="1:19" s="2" customFormat="1" ht="22.5" customHeight="1" x14ac:dyDescent="0.2">
      <c r="A62" s="173" t="s">
        <v>41</v>
      </c>
      <c r="B62" s="175"/>
      <c r="C62" s="75" t="s">
        <v>13</v>
      </c>
      <c r="D62" s="6"/>
      <c r="E62" s="141" t="s">
        <v>90</v>
      </c>
      <c r="F62" s="142"/>
      <c r="G62" s="92">
        <f>Septiembre!J62</f>
        <v>0</v>
      </c>
      <c r="H62" s="87"/>
      <c r="I62" s="87"/>
      <c r="J62" s="137">
        <f>+G62+H62-I62</f>
        <v>0</v>
      </c>
      <c r="K62" s="137"/>
    </row>
    <row r="63" spans="1:19" s="2" customFormat="1" ht="21.75" customHeight="1" x14ac:dyDescent="0.2">
      <c r="A63" s="145" t="s">
        <v>110</v>
      </c>
      <c r="B63" s="145"/>
      <c r="C63" s="32"/>
      <c r="D63" s="6"/>
      <c r="E63" s="6"/>
      <c r="F63" s="6"/>
      <c r="G63" s="6"/>
      <c r="H63" s="6"/>
      <c r="I63" s="6"/>
      <c r="J63" s="6"/>
      <c r="K63" s="6"/>
    </row>
    <row r="64" spans="1:19" s="2" customFormat="1" ht="21.75" customHeight="1" x14ac:dyDescent="0.2">
      <c r="A64" s="145" t="s">
        <v>111</v>
      </c>
      <c r="B64" s="145"/>
      <c r="C64" s="32"/>
      <c r="D64" s="6"/>
      <c r="F64" s="234" t="s">
        <v>148</v>
      </c>
      <c r="G64" s="234"/>
      <c r="H64" s="117" t="s">
        <v>132</v>
      </c>
      <c r="I64" s="87"/>
    </row>
    <row r="65" spans="1:11" s="2" customFormat="1" ht="21.75" customHeight="1" x14ac:dyDescent="0.2">
      <c r="A65" s="145" t="s">
        <v>112</v>
      </c>
      <c r="B65" s="145"/>
      <c r="C65" s="32"/>
      <c r="D65" s="6"/>
      <c r="F65" s="234"/>
      <c r="G65" s="234"/>
      <c r="H65" s="117" t="s">
        <v>133</v>
      </c>
      <c r="I65" s="87"/>
    </row>
    <row r="66" spans="1:11" s="2" customFormat="1" ht="21.75" customHeight="1" x14ac:dyDescent="0.2">
      <c r="A66" s="145" t="s">
        <v>144</v>
      </c>
      <c r="B66" s="145"/>
      <c r="C66" s="32"/>
      <c r="D66" s="6"/>
      <c r="I66" s="6"/>
      <c r="J66" s="6"/>
      <c r="K66" s="6"/>
    </row>
    <row r="67" spans="1:11" s="2" customFormat="1" ht="21.75" customHeight="1" x14ac:dyDescent="0.2">
      <c r="A67" s="145" t="s">
        <v>145</v>
      </c>
      <c r="B67" s="145"/>
      <c r="C67" s="32"/>
      <c r="D67" s="6"/>
      <c r="E67" s="6"/>
      <c r="F67" s="146" t="s">
        <v>135</v>
      </c>
      <c r="G67" s="147"/>
      <c r="H67" s="147"/>
      <c r="I67" s="147"/>
      <c r="J67" s="148"/>
      <c r="K67" s="6"/>
    </row>
    <row r="68" spans="1:11" s="2" customFormat="1" ht="18.75" customHeight="1" x14ac:dyDescent="0.2">
      <c r="A68" s="145" t="s">
        <v>146</v>
      </c>
      <c r="B68" s="145"/>
      <c r="C68" s="32"/>
      <c r="D68" s="6"/>
      <c r="F68" s="231" t="s">
        <v>132</v>
      </c>
      <c r="G68" s="232"/>
      <c r="H68" s="231" t="s">
        <v>133</v>
      </c>
      <c r="I68" s="232"/>
      <c r="J68" s="233" t="s">
        <v>134</v>
      </c>
      <c r="K68" s="6"/>
    </row>
    <row r="69" spans="1:11" s="2" customFormat="1" ht="20.25" customHeight="1" x14ac:dyDescent="0.2">
      <c r="A69" s="145" t="s">
        <v>147</v>
      </c>
      <c r="B69" s="145"/>
      <c r="C69" s="32"/>
      <c r="D69" s="6"/>
      <c r="F69" s="120" t="s">
        <v>29</v>
      </c>
      <c r="G69" s="121" t="s">
        <v>30</v>
      </c>
      <c r="H69" s="120" t="s">
        <v>29</v>
      </c>
      <c r="I69" s="121" t="s">
        <v>30</v>
      </c>
      <c r="J69" s="233"/>
      <c r="K69" s="40"/>
    </row>
    <row r="70" spans="1:11" s="2" customFormat="1" ht="19.149999999999999" customHeight="1" x14ac:dyDescent="0.2">
      <c r="A70" s="143" t="s">
        <v>25</v>
      </c>
      <c r="B70" s="144"/>
      <c r="C70" s="33">
        <f>SUM(C63:C69)</f>
        <v>0</v>
      </c>
      <c r="D70" s="6"/>
      <c r="F70" s="87"/>
      <c r="G70" s="87"/>
      <c r="H70" s="87"/>
      <c r="I70" s="87"/>
      <c r="J70" s="87"/>
      <c r="K70" s="40"/>
    </row>
    <row r="71" spans="1:11" s="40" customFormat="1" ht="18.75" customHeight="1" x14ac:dyDescent="0.2">
      <c r="D71" s="6"/>
    </row>
    <row r="72" spans="1:11" s="40" customFormat="1" ht="18.75" customHeight="1" x14ac:dyDescent="0.2">
      <c r="A72" s="224" t="s">
        <v>42</v>
      </c>
      <c r="B72" s="235"/>
      <c r="C72" s="225"/>
      <c r="D72" s="19"/>
      <c r="F72" s="212" t="s">
        <v>108</v>
      </c>
      <c r="G72" s="213"/>
      <c r="H72" s="213"/>
      <c r="I72" s="213"/>
      <c r="J72" s="214"/>
    </row>
    <row r="73" spans="1:11" s="40" customFormat="1" ht="21" customHeight="1" x14ac:dyDescent="0.2">
      <c r="A73" s="149" t="s">
        <v>92</v>
      </c>
      <c r="B73" s="150"/>
      <c r="C73" s="87"/>
      <c r="D73" s="19"/>
      <c r="F73" s="151" t="s">
        <v>118</v>
      </c>
      <c r="G73" s="151"/>
      <c r="H73" s="90" t="s">
        <v>72</v>
      </c>
      <c r="I73" s="90" t="s">
        <v>73</v>
      </c>
      <c r="J73" s="90" t="s">
        <v>74</v>
      </c>
    </row>
    <row r="74" spans="1:11" s="40" customFormat="1" ht="21" customHeight="1" x14ac:dyDescent="0.2">
      <c r="A74" s="149" t="s">
        <v>93</v>
      </c>
      <c r="B74" s="150"/>
      <c r="C74" s="87"/>
      <c r="D74" s="19"/>
      <c r="F74" s="242">
        <f>Septiembre!J74</f>
        <v>0</v>
      </c>
      <c r="G74" s="242"/>
      <c r="H74" s="87"/>
      <c r="I74" s="87"/>
      <c r="J74" s="31">
        <f>F74+H74-I74</f>
        <v>0</v>
      </c>
    </row>
    <row r="75" spans="1:11" s="40" customFormat="1" ht="21" customHeight="1" x14ac:dyDescent="0.2">
      <c r="A75" s="149" t="s">
        <v>94</v>
      </c>
      <c r="B75" s="150"/>
      <c r="C75" s="87"/>
      <c r="D75" s="19"/>
    </row>
    <row r="76" spans="1:11" s="40" customFormat="1" ht="21" customHeight="1" x14ac:dyDescent="0.2">
      <c r="A76" s="149" t="s">
        <v>95</v>
      </c>
      <c r="B76" s="150"/>
      <c r="C76" s="87"/>
      <c r="E76" s="153" t="s">
        <v>119</v>
      </c>
      <c r="F76" s="154"/>
      <c r="G76" s="154"/>
      <c r="H76" s="154"/>
      <c r="I76" s="154"/>
      <c r="J76" s="154"/>
      <c r="K76" s="155"/>
    </row>
    <row r="77" spans="1:11" s="40" customFormat="1" ht="21.75" customHeight="1" x14ac:dyDescent="0.2">
      <c r="E77" s="156" t="s">
        <v>114</v>
      </c>
      <c r="F77" s="156"/>
      <c r="G77" s="88" t="s">
        <v>115</v>
      </c>
      <c r="H77" s="88" t="s">
        <v>78</v>
      </c>
      <c r="I77" s="115" t="s">
        <v>116</v>
      </c>
      <c r="J77" s="88" t="s">
        <v>17</v>
      </c>
      <c r="K77" s="89" t="s">
        <v>117</v>
      </c>
    </row>
    <row r="78" spans="1:11" s="40" customFormat="1" ht="20.25" customHeight="1" x14ac:dyDescent="0.2">
      <c r="A78" s="56"/>
      <c r="B78" s="56"/>
      <c r="E78" s="242">
        <f>Septiembre!K78</f>
        <v>0</v>
      </c>
      <c r="F78" s="242"/>
      <c r="G78" s="87"/>
      <c r="H78" s="87"/>
      <c r="I78" s="87"/>
      <c r="J78" s="87"/>
      <c r="K78" s="31">
        <f>E78+G78-H78-I78-J78</f>
        <v>0</v>
      </c>
    </row>
    <row r="79" spans="1:11" s="40" customFormat="1" ht="15" customHeight="1" x14ac:dyDescent="0.2">
      <c r="A79" s="56"/>
      <c r="B79" s="56"/>
      <c r="C79" s="19"/>
      <c r="D79" s="19"/>
      <c r="E79" s="19"/>
      <c r="F79" s="19"/>
      <c r="G79" s="19"/>
      <c r="H79" s="19"/>
      <c r="I79" s="19"/>
      <c r="J79" s="19"/>
      <c r="K79" s="19"/>
    </row>
    <row r="80" spans="1:11" s="40" customFormat="1" ht="23.25" customHeight="1" x14ac:dyDescent="0.2">
      <c r="A80" s="64"/>
      <c r="B80" s="56"/>
      <c r="C80" s="56"/>
      <c r="D80" s="56"/>
      <c r="E80" s="19"/>
      <c r="F80" s="19"/>
      <c r="G80" s="19"/>
      <c r="H80" s="19"/>
      <c r="I80" s="19"/>
      <c r="J80" s="19"/>
      <c r="K80" s="19"/>
    </row>
    <row r="81" spans="1:11" s="40" customFormat="1" ht="15" customHeight="1" x14ac:dyDescent="0.2">
      <c r="A81" s="64"/>
      <c r="B81" s="56"/>
      <c r="C81" s="56"/>
      <c r="D81" s="56"/>
      <c r="E81" s="19"/>
      <c r="F81" s="19"/>
      <c r="G81" s="19"/>
      <c r="H81" s="19"/>
      <c r="I81" s="19"/>
      <c r="J81" s="19"/>
      <c r="K81" s="19"/>
    </row>
    <row r="82" spans="1:11" s="40" customFormat="1" ht="15" customHeight="1" x14ac:dyDescent="0.2">
      <c r="A82" s="140" t="s">
        <v>53</v>
      </c>
      <c r="B82" s="140"/>
      <c r="C82" s="56"/>
      <c r="D82" s="56"/>
      <c r="E82" s="19"/>
      <c r="F82" s="19"/>
      <c r="G82" s="19"/>
      <c r="H82" s="19"/>
      <c r="I82" s="19"/>
      <c r="J82" s="19"/>
      <c r="K82" s="19"/>
    </row>
    <row r="83" spans="1:11" s="40" customFormat="1" ht="12.75" customHeight="1" x14ac:dyDescent="0.2">
      <c r="A83" s="122"/>
      <c r="B83" s="123"/>
      <c r="C83" s="123"/>
      <c r="D83" s="123"/>
      <c r="E83" s="123"/>
      <c r="F83" s="123"/>
      <c r="G83" s="123"/>
      <c r="H83" s="123"/>
      <c r="I83" s="123"/>
      <c r="J83" s="123"/>
      <c r="K83" s="124"/>
    </row>
    <row r="84" spans="1:11" s="40" customFormat="1" ht="12.75" customHeight="1" x14ac:dyDescent="0.2">
      <c r="A84" s="125"/>
      <c r="B84" s="126"/>
      <c r="C84" s="126"/>
      <c r="D84" s="126"/>
      <c r="E84" s="126"/>
      <c r="F84" s="126"/>
      <c r="G84" s="126"/>
      <c r="H84" s="126"/>
      <c r="I84" s="126"/>
      <c r="J84" s="126"/>
      <c r="K84" s="127"/>
    </row>
    <row r="85" spans="1:11" s="2" customFormat="1" ht="12.75" customHeight="1" x14ac:dyDescent="0.2">
      <c r="A85" s="125"/>
      <c r="B85" s="126"/>
      <c r="C85" s="126"/>
      <c r="D85" s="126"/>
      <c r="E85" s="126"/>
      <c r="F85" s="126"/>
      <c r="G85" s="126"/>
      <c r="H85" s="126"/>
      <c r="I85" s="126"/>
      <c r="J85" s="126"/>
      <c r="K85" s="127"/>
    </row>
    <row r="86" spans="1:11" s="17" customFormat="1" ht="12.75" customHeight="1" x14ac:dyDescent="0.2">
      <c r="A86" s="128"/>
      <c r="B86" s="129"/>
      <c r="C86" s="129"/>
      <c r="D86" s="129"/>
      <c r="E86" s="129"/>
      <c r="F86" s="129"/>
      <c r="G86" s="129"/>
      <c r="H86" s="129"/>
      <c r="I86" s="129"/>
      <c r="J86" s="129"/>
      <c r="K86" s="130"/>
    </row>
    <row r="87" spans="1:11" s="17" customFormat="1" ht="21" customHeight="1" x14ac:dyDescent="0.25">
      <c r="A87" s="131" t="s">
        <v>19</v>
      </c>
      <c r="B87" s="131"/>
      <c r="C87" s="132"/>
      <c r="D87" s="132"/>
      <c r="E87" s="132"/>
      <c r="F87" s="132"/>
      <c r="G87" s="133" t="s">
        <v>20</v>
      </c>
      <c r="H87" s="133"/>
      <c r="I87" s="134"/>
      <c r="J87" s="134"/>
      <c r="K87" s="134"/>
    </row>
    <row r="88" spans="1:11" s="17" customFormat="1" ht="26.45" customHeight="1" x14ac:dyDescent="0.2">
      <c r="A88" s="135" t="s">
        <v>21</v>
      </c>
      <c r="B88" s="135"/>
      <c r="C88" s="135"/>
      <c r="D88" s="136"/>
      <c r="E88" s="136"/>
      <c r="F88" s="136"/>
      <c r="G88" s="136"/>
      <c r="H88" s="136"/>
      <c r="I88" s="136"/>
      <c r="J88" s="6"/>
      <c r="K88" s="6"/>
    </row>
    <row r="89" spans="1:11" s="17" customFormat="1" ht="15" x14ac:dyDescent="0.2">
      <c r="A89" s="6"/>
      <c r="C89" s="86" t="s">
        <v>98</v>
      </c>
      <c r="E89" s="6"/>
      <c r="F89" s="6"/>
      <c r="G89" s="6"/>
      <c r="H89" s="6"/>
      <c r="I89" s="6"/>
      <c r="J89" s="19"/>
      <c r="K89" s="19"/>
    </row>
    <row r="90" spans="1:11" s="17" customFormat="1" ht="6" customHeight="1" x14ac:dyDescent="0.2">
      <c r="A90" s="6"/>
      <c r="B90" s="65"/>
      <c r="C90" s="65"/>
      <c r="D90" s="27"/>
      <c r="E90" s="27"/>
      <c r="F90" s="66"/>
      <c r="G90" s="19"/>
      <c r="H90" s="27"/>
      <c r="I90" s="19"/>
      <c r="J90" s="19"/>
      <c r="K90" s="19"/>
    </row>
    <row r="91" spans="1:11" s="17" customFormat="1" ht="22.5" customHeight="1" x14ac:dyDescent="0.2">
      <c r="A91" s="226" t="s">
        <v>43</v>
      </c>
      <c r="B91" s="226"/>
      <c r="C91" s="226"/>
      <c r="D91" s="226"/>
      <c r="E91" s="227"/>
      <c r="F91" s="227"/>
      <c r="G91" s="227"/>
      <c r="H91" s="227"/>
      <c r="I91" s="227"/>
      <c r="J91" s="6"/>
      <c r="K91" s="19"/>
    </row>
    <row r="92" spans="1:11" s="17" customFormat="1" ht="14.25" customHeight="1" x14ac:dyDescent="0.2">
      <c r="A92" s="67"/>
      <c r="C92" s="228" t="s">
        <v>99</v>
      </c>
      <c r="D92" s="228"/>
      <c r="E92" s="228"/>
      <c r="F92" s="228"/>
      <c r="G92" s="228"/>
      <c r="H92" s="228"/>
      <c r="I92" s="228"/>
      <c r="J92" s="19"/>
      <c r="K92" s="19"/>
    </row>
    <row r="93" spans="1:11" s="17" customFormat="1" ht="20.25" customHeight="1" x14ac:dyDescent="0.25">
      <c r="A93" s="135" t="s">
        <v>52</v>
      </c>
      <c r="B93" s="135"/>
      <c r="C93" s="229"/>
      <c r="D93" s="229"/>
      <c r="E93" s="229"/>
      <c r="F93" s="229"/>
      <c r="G93" s="68"/>
      <c r="H93" s="69" t="s">
        <v>24</v>
      </c>
      <c r="I93" s="70"/>
      <c r="J93" s="70"/>
      <c r="K93" s="6"/>
    </row>
  </sheetData>
  <sheetProtection algorithmName="SHA-512" hashValue="Hf+hOH2fhfRcYg6AzbkOPvKPRLwdCrPRdvLevuo1utvTY8FSX/RnEQq5nCaKwHCOJvTfuo3JS8Hb6TP5vha6iw==" saltValue="Qi3ACGiABy6uFvu8umKjvg==" spinCount="100000" sheet="1" formatCells="0" formatColumns="0" formatRows="0" selectLockedCells="1"/>
  <protectedRanges>
    <protectedRange sqref="A50 A54 F29:F33 F49 A52" name="Rango1"/>
    <protectedRange sqref="K50" name="Rango1_4"/>
    <protectedRange sqref="K56" name="Rango1_5"/>
    <protectedRange sqref="I58:I62" name="Rango1_2_2"/>
    <protectedRange sqref="G25 J24" name="Rango1_6"/>
    <protectedRange sqref="C9 J10 F9" name="Rango1_1_2_1"/>
  </protectedRanges>
  <dataConsolidate/>
  <mergeCells count="135">
    <mergeCell ref="A91:D91"/>
    <mergeCell ref="E91:I91"/>
    <mergeCell ref="C92:I92"/>
    <mergeCell ref="A93:B93"/>
    <mergeCell ref="C93:F93"/>
    <mergeCell ref="A83:K86"/>
    <mergeCell ref="A87:B87"/>
    <mergeCell ref="C87:F87"/>
    <mergeCell ref="G87:H87"/>
    <mergeCell ref="I87:K87"/>
    <mergeCell ref="A88:C88"/>
    <mergeCell ref="D88:I88"/>
    <mergeCell ref="A75:B75"/>
    <mergeCell ref="A76:B76"/>
    <mergeCell ref="E76:K76"/>
    <mergeCell ref="E77:F77"/>
    <mergeCell ref="E78:F78"/>
    <mergeCell ref="A82:B82"/>
    <mergeCell ref="A72:C72"/>
    <mergeCell ref="F72:J72"/>
    <mergeCell ref="A73:B73"/>
    <mergeCell ref="F73:G73"/>
    <mergeCell ref="A74:B74"/>
    <mergeCell ref="F74:G74"/>
    <mergeCell ref="A68:B68"/>
    <mergeCell ref="F68:G68"/>
    <mergeCell ref="H68:I68"/>
    <mergeCell ref="J68:J69"/>
    <mergeCell ref="A69:B69"/>
    <mergeCell ref="A70:B70"/>
    <mergeCell ref="A63:B63"/>
    <mergeCell ref="A64:B64"/>
    <mergeCell ref="F64:G65"/>
    <mergeCell ref="A65:B65"/>
    <mergeCell ref="A66:B66"/>
    <mergeCell ref="A67:B67"/>
    <mergeCell ref="F67:J67"/>
    <mergeCell ref="E60:F60"/>
    <mergeCell ref="J60:K60"/>
    <mergeCell ref="E61:F61"/>
    <mergeCell ref="J61:K61"/>
    <mergeCell ref="A62:B62"/>
    <mergeCell ref="E62:F62"/>
    <mergeCell ref="J62:K62"/>
    <mergeCell ref="A58:B58"/>
    <mergeCell ref="E58:F58"/>
    <mergeCell ref="J58:K58"/>
    <mergeCell ref="A59:B59"/>
    <mergeCell ref="E59:F59"/>
    <mergeCell ref="J59:K59"/>
    <mergeCell ref="A55:B55"/>
    <mergeCell ref="A56:B56"/>
    <mergeCell ref="E56:K56"/>
    <mergeCell ref="A57:B57"/>
    <mergeCell ref="E57:F57"/>
    <mergeCell ref="J57:K57"/>
    <mergeCell ref="A53:B53"/>
    <mergeCell ref="E53:F53"/>
    <mergeCell ref="J53:K53"/>
    <mergeCell ref="A54:B54"/>
    <mergeCell ref="E54:F54"/>
    <mergeCell ref="J54:K54"/>
    <mergeCell ref="A50:C51"/>
    <mergeCell ref="E50:K50"/>
    <mergeCell ref="E51:F51"/>
    <mergeCell ref="J51:K51"/>
    <mergeCell ref="A52:B52"/>
    <mergeCell ref="E52:F52"/>
    <mergeCell ref="J52:K52"/>
    <mergeCell ref="B43:C43"/>
    <mergeCell ref="B44:C44"/>
    <mergeCell ref="B45:C45"/>
    <mergeCell ref="F46:J46"/>
    <mergeCell ref="G47:I47"/>
    <mergeCell ref="G48:I48"/>
    <mergeCell ref="B38:C38"/>
    <mergeCell ref="H38:I38"/>
    <mergeCell ref="A39:D40"/>
    <mergeCell ref="F40:K40"/>
    <mergeCell ref="B41:C41"/>
    <mergeCell ref="B42:C42"/>
    <mergeCell ref="B33:C33"/>
    <mergeCell ref="G33:I33"/>
    <mergeCell ref="B34:C34"/>
    <mergeCell ref="A35:D35"/>
    <mergeCell ref="G35:J35"/>
    <mergeCell ref="B36:C36"/>
    <mergeCell ref="G36:G37"/>
    <mergeCell ref="H36:H37"/>
    <mergeCell ref="B37:C37"/>
    <mergeCell ref="M29:N29"/>
    <mergeCell ref="A30:D30"/>
    <mergeCell ref="G30:I30"/>
    <mergeCell ref="B31:C31"/>
    <mergeCell ref="G31:I31"/>
    <mergeCell ref="B32:C32"/>
    <mergeCell ref="G32:I32"/>
    <mergeCell ref="C27:D27"/>
    <mergeCell ref="E27:F27"/>
    <mergeCell ref="G27:H27"/>
    <mergeCell ref="I27:J27"/>
    <mergeCell ref="A29:D29"/>
    <mergeCell ref="G29:J29"/>
    <mergeCell ref="C23:E23"/>
    <mergeCell ref="A25:B25"/>
    <mergeCell ref="C25:D25"/>
    <mergeCell ref="E25:F25"/>
    <mergeCell ref="I25:J25"/>
    <mergeCell ref="C26:D26"/>
    <mergeCell ref="E26:F26"/>
    <mergeCell ref="I26:J26"/>
    <mergeCell ref="C17:D17"/>
    <mergeCell ref="E17:F17"/>
    <mergeCell ref="C19:I19"/>
    <mergeCell ref="C20:E20"/>
    <mergeCell ref="C21:E21"/>
    <mergeCell ref="C22:E22"/>
    <mergeCell ref="G1:J1"/>
    <mergeCell ref="B2:D2"/>
    <mergeCell ref="G2:J2"/>
    <mergeCell ref="B3:D3"/>
    <mergeCell ref="G3:J3"/>
    <mergeCell ref="A7:K7"/>
    <mergeCell ref="B12:F12"/>
    <mergeCell ref="A15:A16"/>
    <mergeCell ref="B15:B16"/>
    <mergeCell ref="C15:J15"/>
    <mergeCell ref="C16:D16"/>
    <mergeCell ref="E16:F16"/>
    <mergeCell ref="A8:B8"/>
    <mergeCell ref="C8:H8"/>
    <mergeCell ref="A9:B9"/>
    <mergeCell ref="C9:H9"/>
    <mergeCell ref="G10:H10"/>
    <mergeCell ref="J10:K10"/>
  </mergeCells>
  <conditionalFormatting sqref="H22:I22 E78 K78">
    <cfRule type="cellIs" dxfId="83" priority="28" stopIfTrue="1" operator="lessThan">
      <formula>0</formula>
    </cfRule>
  </conditionalFormatting>
  <conditionalFormatting sqref="J60:K60">
    <cfRule type="cellIs" dxfId="82" priority="27" stopIfTrue="1" operator="lessThan">
      <formula>0</formula>
    </cfRule>
  </conditionalFormatting>
  <conditionalFormatting sqref="J61:K62">
    <cfRule type="cellIs" dxfId="81" priority="26" stopIfTrue="1" operator="lessThan">
      <formula>0</formula>
    </cfRule>
  </conditionalFormatting>
  <conditionalFormatting sqref="C17:D17">
    <cfRule type="cellIs" dxfId="80" priority="21" stopIfTrue="1" operator="lessThan">
      <formula>0</formula>
    </cfRule>
    <cfRule type="cellIs" dxfId="79" priority="24" stopIfTrue="1" operator="lessThan">
      <formula>$F$23</formula>
    </cfRule>
  </conditionalFormatting>
  <conditionalFormatting sqref="I23">
    <cfRule type="cellIs" dxfId="78" priority="1" operator="lessThan">
      <formula>0</formula>
    </cfRule>
    <cfRule type="cellIs" dxfId="77" priority="25" stopIfTrue="1" operator="greaterThan">
      <formula>$J$17</formula>
    </cfRule>
  </conditionalFormatting>
  <conditionalFormatting sqref="J17">
    <cfRule type="cellIs" dxfId="76" priority="22" stopIfTrue="1" operator="lessThan">
      <formula>0</formula>
    </cfRule>
    <cfRule type="cellIs" dxfId="75" priority="23" stopIfTrue="1" operator="lessThan">
      <formula>$I$23</formula>
    </cfRule>
  </conditionalFormatting>
  <conditionalFormatting sqref="F23">
    <cfRule type="cellIs" dxfId="74" priority="19" stopIfTrue="1" operator="lessThan">
      <formula>0</formula>
    </cfRule>
    <cfRule type="cellIs" dxfId="73" priority="20" stopIfTrue="1" operator="greaterThan">
      <formula>$C$17</formula>
    </cfRule>
  </conditionalFormatting>
  <conditionalFormatting sqref="C26:D26">
    <cfRule type="cellIs" dxfId="72" priority="16" stopIfTrue="1" operator="lessThan">
      <formula>0</formula>
    </cfRule>
    <cfRule type="cellIs" dxfId="71" priority="18" stopIfTrue="1" operator="lessThan">
      <formula>$F$22</formula>
    </cfRule>
  </conditionalFormatting>
  <conditionalFormatting sqref="I26:J26">
    <cfRule type="cellIs" dxfId="70" priority="15" stopIfTrue="1" operator="lessThan">
      <formula>0</formula>
    </cfRule>
    <cfRule type="cellIs" dxfId="69" priority="17" stopIfTrue="1" operator="lessThan">
      <formula>$I$22</formula>
    </cfRule>
  </conditionalFormatting>
  <conditionalFormatting sqref="F22">
    <cfRule type="cellIs" dxfId="68" priority="12" stopIfTrue="1" operator="greaterThan">
      <formula>$C$26</formula>
    </cfRule>
    <cfRule type="cellIs" dxfId="67" priority="14" stopIfTrue="1" operator="lessThan">
      <formula>0</formula>
    </cfRule>
  </conditionalFormatting>
  <conditionalFormatting sqref="I22">
    <cfRule type="cellIs" dxfId="66" priority="11" stopIfTrue="1" operator="greaterThan">
      <formula>$I$26</formula>
    </cfRule>
    <cfRule type="cellIs" dxfId="65" priority="13" stopIfTrue="1" operator="lessThan">
      <formula>0</formula>
    </cfRule>
  </conditionalFormatting>
  <conditionalFormatting sqref="G52">
    <cfRule type="cellIs" dxfId="64" priority="10" stopIfTrue="1" operator="lessThan">
      <formula>0</formula>
    </cfRule>
  </conditionalFormatting>
  <conditionalFormatting sqref="G53:G54">
    <cfRule type="cellIs" dxfId="63" priority="9" stopIfTrue="1" operator="lessThan">
      <formula>0</formula>
    </cfRule>
  </conditionalFormatting>
  <conditionalFormatting sqref="J52:K54">
    <cfRule type="cellIs" dxfId="62" priority="8" stopIfTrue="1" operator="lessThan">
      <formula>0</formula>
    </cfRule>
  </conditionalFormatting>
  <conditionalFormatting sqref="G58:G62">
    <cfRule type="cellIs" dxfId="61" priority="7" stopIfTrue="1" operator="lessThan">
      <formula>0</formula>
    </cfRule>
  </conditionalFormatting>
  <conditionalFormatting sqref="J58:K62">
    <cfRule type="cellIs" dxfId="60" priority="6" stopIfTrue="1" operator="lessThan">
      <formula>0</formula>
    </cfRule>
  </conditionalFormatting>
  <conditionalFormatting sqref="F74:G74">
    <cfRule type="cellIs" dxfId="59" priority="4" stopIfTrue="1" operator="lessThan">
      <formula>0</formula>
    </cfRule>
    <cfRule type="cellIs" dxfId="58" priority="5" stopIfTrue="1" operator="lessThan">
      <formula>0</formula>
    </cfRule>
  </conditionalFormatting>
  <conditionalFormatting sqref="J74">
    <cfRule type="cellIs" dxfId="57" priority="3" stopIfTrue="1" operator="lessThan">
      <formula>0</formula>
    </cfRule>
  </conditionalFormatting>
  <conditionalFormatting sqref="I21">
    <cfRule type="cellIs" dxfId="56" priority="2" operator="lessThan">
      <formula>0</formula>
    </cfRule>
  </conditionalFormatting>
  <dataValidations count="6">
    <dataValidation allowBlank="1" error="Solo introduzca números" sqref="I25:J25 C25:D25"/>
    <dataValidation allowBlank="1" prompt="Seleccione su Sede Judicial de la lista" sqref="C8:H8"/>
    <dataValidation type="whole" errorStyle="warning" allowBlank="1" showInputMessage="1" showErrorMessage="1" error="Si la casilla está en rojo el número está incorrecto, favor verifique" sqref="J17">
      <formula1>0</formula1>
      <formula2>99999</formula2>
    </dataValidation>
    <dataValidation allowBlank="1" sqref="C9:H9 B10"/>
    <dataValidation type="custom" allowBlank="1" showInputMessage="1" showErrorMessage="1" error="No debe introducir datos en la casilla" sqref="H24">
      <formula1>IF(H24&lt;&gt; " "," ","No introduzca datos")</formula1>
    </dataValidation>
    <dataValidation type="whole" allowBlank="1" showInputMessage="1" showErrorMessage="1" error="Solo introduzca números" sqref="J58:K62 D24:G24 O29:V29 F21:I23 D31:D34 J52:K54 I70:J70 D36:D38">
      <formula1>0</formula1>
      <formula2>99999</formula2>
    </dataValidation>
  </dataValidations>
  <printOptions horizontalCentered="1"/>
  <pageMargins left="0.23622047244094491" right="0.23622047244094491" top="0.26" bottom="0.16" header="0" footer="0"/>
  <pageSetup scale="89" orientation="portrait" r:id="rId1"/>
  <headerFooter alignWithMargins="0"/>
  <rowBreaks count="1" manualBreakCount="1">
    <brk id="48" max="10" man="1"/>
  </rowBreaks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93"/>
  <sheetViews>
    <sheetView zoomScaleNormal="100" zoomScaleSheetLayoutView="100" workbookViewId="0">
      <selection activeCell="E17" sqref="E17:F17"/>
    </sheetView>
  </sheetViews>
  <sheetFormatPr baseColWidth="10" defaultColWidth="11.42578125" defaultRowHeight="9" x14ac:dyDescent="0.2"/>
  <cols>
    <col min="1" max="1" width="5.7109375" style="1" customWidth="1"/>
    <col min="2" max="2" width="19.140625" style="1" customWidth="1"/>
    <col min="3" max="3" width="8.5703125" style="1" customWidth="1"/>
    <col min="4" max="4" width="9.7109375" style="1" customWidth="1"/>
    <col min="5" max="5" width="7.7109375" style="1" customWidth="1"/>
    <col min="6" max="6" width="9.7109375" style="1" customWidth="1"/>
    <col min="7" max="7" width="12" style="1" customWidth="1"/>
    <col min="8" max="8" width="11.5703125" style="1" customWidth="1"/>
    <col min="9" max="10" width="11.7109375" style="1" customWidth="1"/>
    <col min="11" max="11" width="9.28515625" style="1" customWidth="1"/>
    <col min="12" max="16384" width="11.42578125" style="1"/>
  </cols>
  <sheetData>
    <row r="1" spans="1:11" s="74" customFormat="1" ht="11.25" customHeight="1" x14ac:dyDescent="0.2">
      <c r="G1" s="138" t="s">
        <v>9</v>
      </c>
      <c r="H1" s="138"/>
      <c r="I1" s="138"/>
      <c r="J1" s="138"/>
      <c r="K1" s="16"/>
    </row>
    <row r="2" spans="1:11" s="74" customFormat="1" ht="14.25" customHeight="1" x14ac:dyDescent="0.2">
      <c r="B2" s="138" t="s">
        <v>7</v>
      </c>
      <c r="C2" s="138"/>
      <c r="D2" s="138"/>
      <c r="G2" s="138" t="s">
        <v>8</v>
      </c>
      <c r="H2" s="138"/>
      <c r="I2" s="138"/>
      <c r="J2" s="138"/>
      <c r="K2" s="16"/>
    </row>
    <row r="3" spans="1:11" s="74" customFormat="1" ht="12" customHeight="1" x14ac:dyDescent="0.2">
      <c r="B3" s="138" t="s">
        <v>5</v>
      </c>
      <c r="C3" s="138"/>
      <c r="D3" s="138"/>
      <c r="G3" s="138" t="s">
        <v>6</v>
      </c>
      <c r="H3" s="138"/>
      <c r="I3" s="138"/>
      <c r="J3" s="138"/>
      <c r="K3" s="16"/>
    </row>
    <row r="4" spans="1:11" s="2" customFormat="1" x14ac:dyDescent="0.2"/>
    <row r="5" spans="1:11" s="17" customFormat="1" x14ac:dyDescent="0.2"/>
    <row r="6" spans="1:11" s="17" customFormat="1" x14ac:dyDescent="0.2"/>
    <row r="7" spans="1:11" s="2" customFormat="1" ht="34.5" customHeight="1" x14ac:dyDescent="0.2">
      <c r="A7" s="200" t="s">
        <v>96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</row>
    <row r="8" spans="1:11" s="18" customFormat="1" ht="18" customHeight="1" x14ac:dyDescent="0.2">
      <c r="A8" s="183" t="s">
        <v>23</v>
      </c>
      <c r="B8" s="183"/>
      <c r="C8" s="237">
        <f>Octubre!C8</f>
        <v>0</v>
      </c>
      <c r="D8" s="237"/>
      <c r="E8" s="237"/>
      <c r="F8" s="237"/>
      <c r="G8" s="237"/>
      <c r="H8" s="237"/>
      <c r="I8" s="5" t="s">
        <v>97</v>
      </c>
      <c r="J8" s="6"/>
      <c r="K8" s="7"/>
    </row>
    <row r="9" spans="1:11" s="4" customFormat="1" ht="17.25" customHeight="1" x14ac:dyDescent="0.2">
      <c r="A9" s="183" t="s">
        <v>10</v>
      </c>
      <c r="B9" s="183"/>
      <c r="C9" s="238">
        <f>Octubre!C9</f>
        <v>0</v>
      </c>
      <c r="D9" s="238"/>
      <c r="E9" s="238"/>
      <c r="F9" s="238"/>
      <c r="G9" s="238"/>
      <c r="H9" s="238"/>
      <c r="I9" s="6"/>
      <c r="J9" s="19"/>
      <c r="K9" s="19"/>
    </row>
    <row r="10" spans="1:11" s="21" customFormat="1" ht="21" customHeight="1" x14ac:dyDescent="0.25">
      <c r="A10" s="20" t="s">
        <v>11</v>
      </c>
      <c r="B10" s="14" t="s">
        <v>128</v>
      </c>
      <c r="C10" s="20" t="s">
        <v>12</v>
      </c>
      <c r="D10" s="8">
        <f>Octubre!D10</f>
        <v>0</v>
      </c>
      <c r="E10" s="20" t="s">
        <v>33</v>
      </c>
      <c r="F10" s="6"/>
      <c r="G10" s="236">
        <f>Octubre!G10</f>
        <v>0</v>
      </c>
      <c r="H10" s="236"/>
      <c r="I10" s="20" t="s">
        <v>34</v>
      </c>
      <c r="J10" s="236">
        <f>Octubre!J10</f>
        <v>0</v>
      </c>
      <c r="K10" s="236"/>
    </row>
    <row r="11" spans="1:11" s="21" customFormat="1" ht="4.5" customHeight="1" x14ac:dyDescent="0.2">
      <c r="A11" s="71"/>
      <c r="B11" s="6"/>
      <c r="C11" s="71"/>
      <c r="D11" s="71"/>
      <c r="E11" s="71"/>
      <c r="F11" s="6"/>
      <c r="G11" s="71"/>
      <c r="H11" s="71"/>
      <c r="I11" s="71"/>
      <c r="J11" s="71"/>
      <c r="K11" s="6"/>
    </row>
    <row r="12" spans="1:11" s="21" customFormat="1" ht="16.5" customHeight="1" x14ac:dyDescent="0.25">
      <c r="A12" s="20" t="s">
        <v>35</v>
      </c>
      <c r="B12" s="236">
        <f>Octubre!B12</f>
        <v>0</v>
      </c>
      <c r="C12" s="236"/>
      <c r="D12" s="236"/>
      <c r="E12" s="236"/>
      <c r="F12" s="236"/>
      <c r="G12" s="6"/>
      <c r="H12" s="6"/>
      <c r="I12" s="6"/>
      <c r="J12" s="22"/>
      <c r="K12" s="6"/>
    </row>
    <row r="13" spans="1:11" s="2" customFormat="1" ht="4.5" customHeight="1" x14ac:dyDescent="0.2">
      <c r="A13" s="71"/>
      <c r="B13" s="71"/>
      <c r="C13" s="71"/>
      <c r="D13" s="71"/>
      <c r="E13" s="71"/>
      <c r="F13" s="6"/>
      <c r="G13" s="71"/>
      <c r="H13" s="6"/>
      <c r="I13" s="71"/>
      <c r="J13" s="71"/>
      <c r="K13" s="71"/>
    </row>
    <row r="14" spans="1:11" s="2" customFormat="1" ht="4.5" customHeight="1" x14ac:dyDescent="0.2">
      <c r="A14" s="71"/>
      <c r="B14" s="71"/>
      <c r="C14" s="71"/>
      <c r="D14" s="71"/>
      <c r="E14" s="71"/>
      <c r="F14" s="6"/>
      <c r="G14" s="71"/>
      <c r="H14" s="6"/>
      <c r="I14" s="71"/>
      <c r="J14" s="23"/>
      <c r="K14" s="23"/>
    </row>
    <row r="15" spans="1:11" s="2" customFormat="1" ht="18.75" customHeight="1" x14ac:dyDescent="0.2">
      <c r="A15" s="193" t="s">
        <v>13</v>
      </c>
      <c r="B15" s="195" t="s">
        <v>14</v>
      </c>
      <c r="C15" s="195" t="s">
        <v>70</v>
      </c>
      <c r="D15" s="207"/>
      <c r="E15" s="207"/>
      <c r="F15" s="207"/>
      <c r="G15" s="207"/>
      <c r="H15" s="207"/>
      <c r="I15" s="207"/>
      <c r="J15" s="208"/>
      <c r="K15" s="24"/>
    </row>
    <row r="16" spans="1:11" s="2" customFormat="1" ht="38.450000000000003" customHeight="1" x14ac:dyDescent="0.2">
      <c r="A16" s="194"/>
      <c r="B16" s="196"/>
      <c r="C16" s="199" t="s">
        <v>71</v>
      </c>
      <c r="D16" s="199"/>
      <c r="E16" s="197" t="s">
        <v>72</v>
      </c>
      <c r="F16" s="198"/>
      <c r="G16" s="90" t="s">
        <v>113</v>
      </c>
      <c r="H16" s="77" t="s">
        <v>75</v>
      </c>
      <c r="I16" s="113" t="s">
        <v>73</v>
      </c>
      <c r="J16" s="113" t="s">
        <v>74</v>
      </c>
      <c r="K16" s="27"/>
    </row>
    <row r="17" spans="1:22" s="2" customFormat="1" ht="31.15" customHeight="1" x14ac:dyDescent="0.2">
      <c r="A17" s="80">
        <v>1</v>
      </c>
      <c r="B17" s="39" t="s">
        <v>66</v>
      </c>
      <c r="C17" s="241">
        <f>Octubre!J17</f>
        <v>0</v>
      </c>
      <c r="D17" s="241"/>
      <c r="E17" s="209"/>
      <c r="F17" s="210"/>
      <c r="G17" s="83"/>
      <c r="H17" s="38">
        <f>SUM(J35:J38)</f>
        <v>0</v>
      </c>
      <c r="I17" s="91">
        <f>J33</f>
        <v>0</v>
      </c>
      <c r="J17" s="72">
        <f>C17+E17+G17-H17-I17</f>
        <v>0</v>
      </c>
      <c r="K17" s="12"/>
    </row>
    <row r="18" spans="1:22" s="2" customFormat="1" ht="9" customHeight="1" x14ac:dyDescent="0.2">
      <c r="A18" s="6"/>
      <c r="B18" s="6"/>
      <c r="C18" s="6"/>
      <c r="D18" s="6"/>
      <c r="E18" s="6"/>
      <c r="F18" s="6"/>
      <c r="G18" s="71"/>
      <c r="H18" s="71"/>
      <c r="I18" s="71"/>
      <c r="J18" s="71"/>
      <c r="K18" s="71"/>
      <c r="Q18" s="40"/>
      <c r="R18" s="40"/>
      <c r="S18" s="40"/>
      <c r="T18" s="40"/>
      <c r="U18" s="40"/>
      <c r="V18" s="40"/>
    </row>
    <row r="19" spans="1:22" s="2" customFormat="1" ht="18.75" customHeight="1" x14ac:dyDescent="0.2">
      <c r="A19" s="6"/>
      <c r="B19" s="6"/>
      <c r="C19" s="146" t="s">
        <v>47</v>
      </c>
      <c r="D19" s="147"/>
      <c r="E19" s="147"/>
      <c r="F19" s="147"/>
      <c r="G19" s="147"/>
      <c r="H19" s="147"/>
      <c r="I19" s="148"/>
      <c r="J19" s="71"/>
      <c r="K19" s="71"/>
      <c r="L19" s="41"/>
      <c r="Q19" s="40"/>
      <c r="R19" s="40"/>
      <c r="S19" s="40"/>
      <c r="T19" s="40"/>
      <c r="U19" s="40"/>
      <c r="V19" s="40"/>
    </row>
    <row r="20" spans="1:22" s="2" customFormat="1" ht="27" customHeight="1" x14ac:dyDescent="0.2">
      <c r="A20" s="6"/>
      <c r="B20" s="6"/>
      <c r="C20" s="146" t="s">
        <v>14</v>
      </c>
      <c r="D20" s="147"/>
      <c r="E20" s="148"/>
      <c r="F20" s="42" t="s">
        <v>46</v>
      </c>
      <c r="G20" s="42" t="s">
        <v>48</v>
      </c>
      <c r="H20" s="42" t="s">
        <v>107</v>
      </c>
      <c r="I20" s="42" t="s">
        <v>49</v>
      </c>
      <c r="J20" s="71"/>
      <c r="K20" s="71"/>
      <c r="L20" s="40"/>
      <c r="Q20" s="40"/>
      <c r="R20" s="40"/>
      <c r="S20" s="40"/>
      <c r="T20" s="40"/>
      <c r="U20" s="40"/>
      <c r="V20" s="40"/>
    </row>
    <row r="21" spans="1:22" s="2" customFormat="1" ht="27.6" customHeight="1" x14ac:dyDescent="0.2">
      <c r="A21" s="6"/>
      <c r="B21" s="6"/>
      <c r="C21" s="164" t="s">
        <v>22</v>
      </c>
      <c r="D21" s="165"/>
      <c r="E21" s="166"/>
      <c r="F21" s="91">
        <f>Octubre!I21</f>
        <v>0</v>
      </c>
      <c r="G21" s="83"/>
      <c r="H21" s="83"/>
      <c r="I21" s="72">
        <f>F21+G21-(D41+H21)</f>
        <v>0</v>
      </c>
      <c r="J21" s="71"/>
      <c r="K21" s="71"/>
      <c r="L21" s="40"/>
      <c r="Q21" s="40"/>
      <c r="R21" s="40"/>
      <c r="S21" s="40"/>
      <c r="T21" s="40"/>
      <c r="U21" s="40"/>
      <c r="V21" s="40"/>
    </row>
    <row r="22" spans="1:22" s="2" customFormat="1" ht="27.6" customHeight="1" x14ac:dyDescent="0.2">
      <c r="A22" s="6"/>
      <c r="B22" s="6"/>
      <c r="C22" s="164" t="s">
        <v>81</v>
      </c>
      <c r="D22" s="165"/>
      <c r="E22" s="166"/>
      <c r="F22" s="91">
        <f>Octubre!I22</f>
        <v>0</v>
      </c>
      <c r="G22" s="83"/>
      <c r="H22" s="83"/>
      <c r="I22" s="72">
        <f>F22+G22-(D42+H22)</f>
        <v>0</v>
      </c>
      <c r="J22" s="71"/>
      <c r="K22" s="71"/>
      <c r="L22" s="40"/>
      <c r="Q22" s="40"/>
      <c r="R22" s="40"/>
      <c r="S22" s="40"/>
      <c r="T22" s="40"/>
      <c r="U22" s="40"/>
      <c r="V22" s="40"/>
    </row>
    <row r="23" spans="1:22" s="2" customFormat="1" ht="20.45" customHeight="1" x14ac:dyDescent="0.2">
      <c r="A23" s="6"/>
      <c r="B23" s="6"/>
      <c r="C23" s="143" t="s">
        <v>82</v>
      </c>
      <c r="D23" s="182"/>
      <c r="E23" s="144"/>
      <c r="F23" s="72">
        <f>SUM(F21:F22)</f>
        <v>0</v>
      </c>
      <c r="G23" s="72">
        <f>SUM(G21:G22)</f>
        <v>0</v>
      </c>
      <c r="H23" s="72">
        <f>SUM(H21:H22)</f>
        <v>0</v>
      </c>
      <c r="I23" s="72">
        <f>SUM(I21:I22)</f>
        <v>0</v>
      </c>
      <c r="J23" s="71"/>
      <c r="K23" s="71"/>
      <c r="L23" s="40"/>
      <c r="Q23" s="40"/>
      <c r="R23" s="40"/>
      <c r="S23" s="40"/>
      <c r="T23" s="40"/>
      <c r="U23" s="40"/>
      <c r="V23" s="40"/>
    </row>
    <row r="24" spans="1:22" s="44" customFormat="1" ht="18" customHeight="1" x14ac:dyDescent="0.2">
      <c r="A24" s="12"/>
      <c r="B24" s="43"/>
      <c r="C24" s="43"/>
      <c r="D24" s="10"/>
      <c r="E24" s="10"/>
      <c r="F24" s="10"/>
      <c r="G24" s="11"/>
      <c r="H24" s="10"/>
      <c r="I24" s="10"/>
      <c r="J24" s="10"/>
      <c r="K24" s="12"/>
      <c r="M24" s="45"/>
      <c r="N24" s="3"/>
    </row>
    <row r="25" spans="1:22" s="2" customFormat="1" ht="21.75" customHeight="1" x14ac:dyDescent="0.2">
      <c r="A25" s="161" t="s">
        <v>83</v>
      </c>
      <c r="B25" s="162"/>
      <c r="C25" s="158" t="s">
        <v>57</v>
      </c>
      <c r="D25" s="159"/>
      <c r="E25" s="160" t="s">
        <v>50</v>
      </c>
      <c r="F25" s="160"/>
      <c r="G25" s="79" t="s">
        <v>58</v>
      </c>
      <c r="H25" s="79" t="s">
        <v>67</v>
      </c>
      <c r="I25" s="158" t="s">
        <v>59</v>
      </c>
      <c r="J25" s="159"/>
      <c r="K25" s="6"/>
      <c r="L25" s="40"/>
      <c r="M25" s="48"/>
      <c r="N25" s="49"/>
      <c r="O25" s="40"/>
      <c r="P25" s="40"/>
      <c r="Q25" s="40"/>
      <c r="R25" s="40"/>
      <c r="S25" s="40"/>
      <c r="T25" s="40"/>
      <c r="U25" s="40"/>
      <c r="V25" s="40"/>
    </row>
    <row r="26" spans="1:22" s="2" customFormat="1" ht="22.5" customHeight="1" x14ac:dyDescent="0.2">
      <c r="A26" s="50" t="s">
        <v>60</v>
      </c>
      <c r="B26" s="84" t="s">
        <v>81</v>
      </c>
      <c r="C26" s="239">
        <f>Octubre!I26</f>
        <v>0</v>
      </c>
      <c r="D26" s="240"/>
      <c r="E26" s="186"/>
      <c r="F26" s="187"/>
      <c r="G26" s="87"/>
      <c r="H26" s="87"/>
      <c r="I26" s="161">
        <f>C26+E26-G26-H26</f>
        <v>0</v>
      </c>
      <c r="J26" s="162"/>
      <c r="K26" s="6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</row>
    <row r="27" spans="1:22" s="2" customFormat="1" ht="17.25" hidden="1" customHeight="1" x14ac:dyDescent="0.2">
      <c r="A27" s="50" t="s">
        <v>61</v>
      </c>
      <c r="B27" s="52"/>
      <c r="C27" s="188"/>
      <c r="D27" s="189"/>
      <c r="E27" s="188"/>
      <c r="F27" s="189"/>
      <c r="G27" s="188"/>
      <c r="H27" s="189"/>
      <c r="I27" s="171">
        <f>+C27+E27-G27</f>
        <v>0</v>
      </c>
      <c r="J27" s="172"/>
      <c r="K27" s="6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</row>
    <row r="28" spans="1:22" s="40" customFormat="1" ht="6.75" customHeight="1" x14ac:dyDescent="0.2">
      <c r="A28" s="81"/>
      <c r="B28" s="54"/>
      <c r="C28" s="54"/>
      <c r="D28" s="54"/>
      <c r="E28" s="55"/>
      <c r="F28" s="56"/>
      <c r="G28" s="54"/>
      <c r="H28" s="54"/>
      <c r="I28" s="81"/>
      <c r="J28" s="81"/>
      <c r="K28" s="6"/>
    </row>
    <row r="29" spans="1:22" s="2" customFormat="1" ht="28.15" customHeight="1" x14ac:dyDescent="0.2">
      <c r="A29" s="167" t="s">
        <v>31</v>
      </c>
      <c r="B29" s="168"/>
      <c r="C29" s="168"/>
      <c r="D29" s="169"/>
      <c r="E29" s="56"/>
      <c r="F29" s="19"/>
      <c r="G29" s="146" t="s">
        <v>149</v>
      </c>
      <c r="H29" s="147"/>
      <c r="I29" s="147"/>
      <c r="J29" s="148"/>
      <c r="K29" s="6"/>
      <c r="L29" s="40"/>
      <c r="M29" s="157"/>
      <c r="N29" s="157"/>
      <c r="O29" s="44"/>
      <c r="P29" s="44"/>
      <c r="Q29" s="3"/>
      <c r="R29" s="3"/>
      <c r="S29" s="44"/>
      <c r="T29" s="44"/>
      <c r="U29" s="3"/>
      <c r="V29" s="3"/>
    </row>
    <row r="30" spans="1:22" s="2" customFormat="1" ht="20.25" customHeight="1" x14ac:dyDescent="0.2">
      <c r="A30" s="190" t="s">
        <v>32</v>
      </c>
      <c r="B30" s="191"/>
      <c r="C30" s="191"/>
      <c r="D30" s="192"/>
      <c r="E30" s="56"/>
      <c r="F30" s="19"/>
      <c r="G30" s="217" t="s">
        <v>141</v>
      </c>
      <c r="H30" s="217"/>
      <c r="I30" s="217"/>
      <c r="J30" s="87"/>
      <c r="K30" s="6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</row>
    <row r="31" spans="1:22" s="2" customFormat="1" ht="19.5" customHeight="1" x14ac:dyDescent="0.2">
      <c r="A31" s="80">
        <v>1</v>
      </c>
      <c r="B31" s="215" t="s">
        <v>1</v>
      </c>
      <c r="C31" s="215"/>
      <c r="D31" s="83"/>
      <c r="E31" s="56"/>
      <c r="F31" s="19"/>
      <c r="G31" s="217" t="s">
        <v>142</v>
      </c>
      <c r="H31" s="217"/>
      <c r="I31" s="217"/>
      <c r="J31" s="35"/>
      <c r="K31" s="6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</row>
    <row r="32" spans="1:22" s="2" customFormat="1" ht="19.5" customHeight="1" x14ac:dyDescent="0.2">
      <c r="A32" s="80">
        <v>2</v>
      </c>
      <c r="B32" s="215" t="s">
        <v>2</v>
      </c>
      <c r="C32" s="215"/>
      <c r="D32" s="83"/>
      <c r="E32" s="56"/>
      <c r="F32" s="19"/>
      <c r="G32" s="217" t="s">
        <v>143</v>
      </c>
      <c r="H32" s="217"/>
      <c r="I32" s="217"/>
      <c r="J32" s="83"/>
      <c r="K32" s="6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</row>
    <row r="33" spans="1:22" s="2" customFormat="1" ht="19.5" customHeight="1" x14ac:dyDescent="0.2">
      <c r="A33" s="80">
        <v>3</v>
      </c>
      <c r="B33" s="215" t="s">
        <v>3</v>
      </c>
      <c r="C33" s="215"/>
      <c r="D33" s="83"/>
      <c r="E33" s="56"/>
      <c r="F33" s="19"/>
      <c r="G33" s="212" t="s">
        <v>62</v>
      </c>
      <c r="H33" s="213"/>
      <c r="I33" s="214"/>
      <c r="J33" s="31">
        <f>SUM(D31:D34,D36:D38,D41:D45,J30:J32)</f>
        <v>0</v>
      </c>
      <c r="K33" s="6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</row>
    <row r="34" spans="1:22" s="2" customFormat="1" ht="19.5" customHeight="1" x14ac:dyDescent="0.2">
      <c r="A34" s="57">
        <v>4</v>
      </c>
      <c r="B34" s="215" t="s">
        <v>36</v>
      </c>
      <c r="C34" s="215"/>
      <c r="D34" s="83"/>
      <c r="E34" s="56"/>
      <c r="K34" s="6"/>
      <c r="M34" s="40"/>
    </row>
    <row r="35" spans="1:22" s="2" customFormat="1" ht="19.5" customHeight="1" x14ac:dyDescent="0.2">
      <c r="A35" s="190" t="s">
        <v>136</v>
      </c>
      <c r="B35" s="191"/>
      <c r="C35" s="191"/>
      <c r="D35" s="192"/>
      <c r="E35" s="56"/>
      <c r="G35" s="146" t="s">
        <v>109</v>
      </c>
      <c r="H35" s="147"/>
      <c r="I35" s="147"/>
      <c r="J35" s="148"/>
    </row>
    <row r="36" spans="1:22" s="2" customFormat="1" ht="19.5" customHeight="1" x14ac:dyDescent="0.2">
      <c r="A36" s="80">
        <v>1</v>
      </c>
      <c r="B36" s="215" t="s">
        <v>138</v>
      </c>
      <c r="C36" s="215"/>
      <c r="D36" s="83"/>
      <c r="E36" s="56"/>
      <c r="G36" s="222">
        <v>1</v>
      </c>
      <c r="H36" s="211" t="s">
        <v>54</v>
      </c>
      <c r="I36" s="84" t="s">
        <v>55</v>
      </c>
      <c r="J36" s="87"/>
    </row>
    <row r="37" spans="1:22" s="2" customFormat="1" ht="19.5" customHeight="1" x14ac:dyDescent="0.2">
      <c r="A37" s="80">
        <v>2</v>
      </c>
      <c r="B37" s="215" t="s">
        <v>139</v>
      </c>
      <c r="C37" s="215"/>
      <c r="D37" s="83"/>
      <c r="E37" s="56"/>
      <c r="G37" s="223"/>
      <c r="H37" s="211"/>
      <c r="I37" s="84" t="s">
        <v>56</v>
      </c>
      <c r="J37" s="87"/>
      <c r="M37" s="40"/>
    </row>
    <row r="38" spans="1:22" s="2" customFormat="1" ht="19.5" customHeight="1" x14ac:dyDescent="0.2">
      <c r="A38" s="80">
        <v>3</v>
      </c>
      <c r="B38" s="215" t="s">
        <v>140</v>
      </c>
      <c r="C38" s="215"/>
      <c r="D38" s="83"/>
      <c r="E38" s="56"/>
      <c r="G38" s="57">
        <v>2</v>
      </c>
      <c r="H38" s="164" t="s">
        <v>28</v>
      </c>
      <c r="I38" s="166"/>
      <c r="J38" s="87"/>
    </row>
    <row r="39" spans="1:22" s="2" customFormat="1" ht="15.75" customHeight="1" x14ac:dyDescent="0.2">
      <c r="A39" s="216" t="s">
        <v>137</v>
      </c>
      <c r="B39" s="216"/>
      <c r="C39" s="216"/>
      <c r="D39" s="216"/>
      <c r="E39" s="56"/>
    </row>
    <row r="40" spans="1:22" s="2" customFormat="1" ht="15" customHeight="1" x14ac:dyDescent="0.2">
      <c r="A40" s="216"/>
      <c r="B40" s="216"/>
      <c r="C40" s="216"/>
      <c r="D40" s="216"/>
      <c r="E40" s="56"/>
      <c r="F40" s="181" t="s">
        <v>4</v>
      </c>
      <c r="G40" s="181"/>
      <c r="H40" s="181"/>
      <c r="I40" s="181"/>
      <c r="J40" s="181"/>
      <c r="K40" s="181"/>
    </row>
    <row r="41" spans="1:22" s="2" customFormat="1" ht="21" customHeight="1" x14ac:dyDescent="0.2">
      <c r="A41" s="80">
        <v>1</v>
      </c>
      <c r="B41" s="203" t="s">
        <v>64</v>
      </c>
      <c r="C41" s="204"/>
      <c r="D41" s="87"/>
      <c r="E41" s="56"/>
      <c r="F41" s="78" t="s">
        <v>80</v>
      </c>
      <c r="G41" s="79" t="s">
        <v>44</v>
      </c>
      <c r="H41" s="79" t="s">
        <v>17</v>
      </c>
      <c r="I41" s="79" t="s">
        <v>76</v>
      </c>
      <c r="J41" s="79" t="s">
        <v>77</v>
      </c>
      <c r="K41" s="79" t="s">
        <v>78</v>
      </c>
    </row>
    <row r="42" spans="1:22" s="2" customFormat="1" ht="19.149999999999999" customHeight="1" x14ac:dyDescent="0.2">
      <c r="A42" s="80">
        <v>2</v>
      </c>
      <c r="B42" s="201" t="s">
        <v>130</v>
      </c>
      <c r="C42" s="202"/>
      <c r="D42" s="87"/>
      <c r="E42" s="6"/>
      <c r="F42" s="114" t="s">
        <v>68</v>
      </c>
      <c r="G42" s="32"/>
      <c r="H42" s="32"/>
      <c r="I42" s="32"/>
      <c r="J42" s="32"/>
      <c r="K42" s="87"/>
    </row>
    <row r="43" spans="1:22" s="2" customFormat="1" ht="19.149999999999999" customHeight="1" x14ac:dyDescent="0.2">
      <c r="A43" s="80">
        <v>3</v>
      </c>
      <c r="B43" s="179" t="s">
        <v>27</v>
      </c>
      <c r="C43" s="180"/>
      <c r="D43" s="87"/>
      <c r="E43" s="6"/>
      <c r="F43" s="114" t="s">
        <v>79</v>
      </c>
      <c r="G43" s="32"/>
      <c r="H43" s="32"/>
      <c r="I43" s="32"/>
      <c r="J43" s="32"/>
      <c r="K43" s="87"/>
    </row>
    <row r="44" spans="1:22" s="2" customFormat="1" ht="20.25" customHeight="1" x14ac:dyDescent="0.2">
      <c r="A44" s="80">
        <v>4</v>
      </c>
      <c r="B44" s="203" t="s">
        <v>65</v>
      </c>
      <c r="C44" s="204"/>
      <c r="D44" s="87"/>
      <c r="E44" s="6"/>
      <c r="F44" s="114" t="s">
        <v>69</v>
      </c>
      <c r="G44" s="32"/>
      <c r="H44" s="32"/>
      <c r="I44" s="32"/>
      <c r="J44" s="32"/>
      <c r="K44" s="87"/>
    </row>
    <row r="45" spans="1:22" s="2" customFormat="1" ht="16.5" customHeight="1" x14ac:dyDescent="0.2">
      <c r="A45" s="80">
        <v>5</v>
      </c>
      <c r="B45" s="201" t="s">
        <v>51</v>
      </c>
      <c r="C45" s="202"/>
      <c r="D45" s="87"/>
      <c r="E45" s="6"/>
      <c r="K45" s="6"/>
    </row>
    <row r="46" spans="1:22" s="2" customFormat="1" ht="16.5" customHeight="1" x14ac:dyDescent="0.2">
      <c r="E46" s="6"/>
      <c r="F46" s="173" t="s">
        <v>39</v>
      </c>
      <c r="G46" s="174"/>
      <c r="H46" s="174"/>
      <c r="I46" s="174"/>
      <c r="J46" s="175"/>
      <c r="K46" s="6"/>
    </row>
    <row r="47" spans="1:22" s="2" customFormat="1" ht="16.5" customHeight="1" x14ac:dyDescent="0.2">
      <c r="A47" s="23"/>
      <c r="B47" s="23"/>
      <c r="C47" s="23"/>
      <c r="D47" s="116"/>
      <c r="E47" s="6"/>
      <c r="F47" s="60">
        <v>1</v>
      </c>
      <c r="G47" s="176" t="s">
        <v>0</v>
      </c>
      <c r="H47" s="177"/>
      <c r="I47" s="178"/>
      <c r="J47" s="32"/>
      <c r="K47" s="6"/>
    </row>
    <row r="48" spans="1:22" s="2" customFormat="1" ht="16.5" customHeight="1" x14ac:dyDescent="0.2">
      <c r="A48" s="23"/>
      <c r="B48" s="23"/>
      <c r="C48" s="23"/>
      <c r="D48" s="116"/>
      <c r="E48" s="6"/>
      <c r="F48" s="60">
        <v>2</v>
      </c>
      <c r="G48" s="176" t="s">
        <v>37</v>
      </c>
      <c r="H48" s="177"/>
      <c r="I48" s="178"/>
      <c r="J48" s="32"/>
      <c r="K48" s="6"/>
    </row>
    <row r="49" spans="1:19" s="2" customFormat="1" ht="13.5" customHeight="1" x14ac:dyDescent="0.2">
      <c r="A49" s="6"/>
      <c r="B49" s="6"/>
      <c r="C49" s="6"/>
      <c r="D49" s="6"/>
      <c r="E49" s="6"/>
      <c r="F49" s="19"/>
      <c r="G49" s="6"/>
      <c r="H49" s="6"/>
      <c r="I49" s="6"/>
      <c r="J49" s="6"/>
      <c r="K49" s="6"/>
    </row>
    <row r="50" spans="1:19" s="40" customFormat="1" ht="17.25" customHeight="1" x14ac:dyDescent="0.2">
      <c r="A50" s="230" t="s">
        <v>40</v>
      </c>
      <c r="B50" s="230"/>
      <c r="C50" s="230"/>
      <c r="D50" s="6"/>
      <c r="E50" s="173" t="s">
        <v>38</v>
      </c>
      <c r="F50" s="174"/>
      <c r="G50" s="174"/>
      <c r="H50" s="174"/>
      <c r="I50" s="174"/>
      <c r="J50" s="174"/>
      <c r="K50" s="175"/>
    </row>
    <row r="51" spans="1:19" s="40" customFormat="1" ht="27" customHeight="1" x14ac:dyDescent="0.2">
      <c r="A51" s="230"/>
      <c r="B51" s="230"/>
      <c r="C51" s="230"/>
      <c r="D51" s="6"/>
      <c r="E51" s="218" t="s">
        <v>14</v>
      </c>
      <c r="F51" s="219"/>
      <c r="G51" s="79" t="s">
        <v>15</v>
      </c>
      <c r="H51" s="79" t="s">
        <v>16</v>
      </c>
      <c r="I51" s="73" t="s">
        <v>17</v>
      </c>
      <c r="J51" s="218" t="s">
        <v>18</v>
      </c>
      <c r="K51" s="219"/>
    </row>
    <row r="52" spans="1:19" s="40" customFormat="1" ht="21" customHeight="1" x14ac:dyDescent="0.2">
      <c r="A52" s="201" t="s">
        <v>100</v>
      </c>
      <c r="B52" s="202"/>
      <c r="C52" s="87"/>
      <c r="D52" s="6"/>
      <c r="E52" s="220" t="s">
        <v>84</v>
      </c>
      <c r="F52" s="221"/>
      <c r="G52" s="92">
        <f>Octubre!J52</f>
        <v>0</v>
      </c>
      <c r="H52" s="87"/>
      <c r="I52" s="87"/>
      <c r="J52" s="137">
        <f>+G52+H52-I52</f>
        <v>0</v>
      </c>
      <c r="K52" s="137"/>
    </row>
    <row r="53" spans="1:19" s="40" customFormat="1" ht="25.15" customHeight="1" x14ac:dyDescent="0.2">
      <c r="A53" s="201" t="s">
        <v>101</v>
      </c>
      <c r="B53" s="202"/>
      <c r="C53" s="87"/>
      <c r="D53" s="6"/>
      <c r="E53" s="201" t="s">
        <v>85</v>
      </c>
      <c r="F53" s="202"/>
      <c r="G53" s="92">
        <f>Octubre!J53</f>
        <v>0</v>
      </c>
      <c r="H53" s="87"/>
      <c r="I53" s="87"/>
      <c r="J53" s="137">
        <f>+G53+H53-I53</f>
        <v>0</v>
      </c>
      <c r="K53" s="137"/>
    </row>
    <row r="54" spans="1:19" s="40" customFormat="1" ht="23.45" customHeight="1" x14ac:dyDescent="0.2">
      <c r="A54" s="201" t="s">
        <v>102</v>
      </c>
      <c r="B54" s="202"/>
      <c r="C54" s="87"/>
      <c r="D54" s="6"/>
      <c r="E54" s="201" t="s">
        <v>91</v>
      </c>
      <c r="F54" s="202"/>
      <c r="G54" s="92">
        <f>Octubre!J54</f>
        <v>0</v>
      </c>
      <c r="H54" s="87"/>
      <c r="I54" s="87"/>
      <c r="J54" s="137">
        <f>+G54+H54-I54</f>
        <v>0</v>
      </c>
      <c r="K54" s="137"/>
    </row>
    <row r="55" spans="1:19" s="2" customFormat="1" ht="21" customHeight="1" x14ac:dyDescent="0.2">
      <c r="A55" s="205" t="s">
        <v>103</v>
      </c>
      <c r="B55" s="206"/>
      <c r="C55" s="87"/>
      <c r="D55" s="6"/>
      <c r="E55" s="19"/>
      <c r="F55" s="19"/>
      <c r="G55" s="19"/>
      <c r="H55" s="19"/>
      <c r="I55" s="19"/>
      <c r="J55" s="19"/>
      <c r="K55" s="19"/>
    </row>
    <row r="56" spans="1:19" s="2" customFormat="1" ht="21" customHeight="1" x14ac:dyDescent="0.2">
      <c r="A56" s="201" t="s">
        <v>150</v>
      </c>
      <c r="B56" s="202"/>
      <c r="C56" s="87"/>
      <c r="D56" s="6"/>
      <c r="E56" s="173" t="s">
        <v>45</v>
      </c>
      <c r="F56" s="174"/>
      <c r="G56" s="174"/>
      <c r="H56" s="174"/>
      <c r="I56" s="174"/>
      <c r="J56" s="174"/>
      <c r="K56" s="175"/>
    </row>
    <row r="57" spans="1:19" s="40" customFormat="1" ht="21.75" customHeight="1" x14ac:dyDescent="0.2">
      <c r="A57" s="201" t="s">
        <v>104</v>
      </c>
      <c r="B57" s="202"/>
      <c r="C57" s="87"/>
      <c r="D57" s="6"/>
      <c r="E57" s="224" t="s">
        <v>14</v>
      </c>
      <c r="F57" s="225"/>
      <c r="G57" s="63" t="s">
        <v>15</v>
      </c>
      <c r="H57" s="63" t="s">
        <v>131</v>
      </c>
      <c r="I57" s="85" t="s">
        <v>26</v>
      </c>
      <c r="J57" s="224" t="s">
        <v>18</v>
      </c>
      <c r="K57" s="225"/>
      <c r="M57" s="2"/>
      <c r="N57" s="2"/>
      <c r="O57" s="2"/>
      <c r="P57" s="2"/>
      <c r="Q57" s="2"/>
      <c r="R57" s="2"/>
      <c r="S57" s="2"/>
    </row>
    <row r="58" spans="1:19" s="2" customFormat="1" ht="24.75" customHeight="1" x14ac:dyDescent="0.2">
      <c r="A58" s="201" t="s">
        <v>105</v>
      </c>
      <c r="B58" s="202"/>
      <c r="C58" s="87"/>
      <c r="D58" s="6"/>
      <c r="E58" s="141" t="s">
        <v>86</v>
      </c>
      <c r="F58" s="142"/>
      <c r="G58" s="92">
        <f>Octubre!J58</f>
        <v>0</v>
      </c>
      <c r="H58" s="87"/>
      <c r="I58" s="76"/>
      <c r="J58" s="137">
        <f>+G58+H58-I58</f>
        <v>0</v>
      </c>
      <c r="K58" s="137"/>
    </row>
    <row r="59" spans="1:19" s="2" customFormat="1" ht="18" customHeight="1" x14ac:dyDescent="0.2">
      <c r="A59" s="201" t="s">
        <v>106</v>
      </c>
      <c r="B59" s="202"/>
      <c r="C59" s="87"/>
      <c r="D59" s="6"/>
      <c r="E59" s="141" t="s">
        <v>87</v>
      </c>
      <c r="F59" s="142"/>
      <c r="G59" s="92">
        <f>Octubre!J59</f>
        <v>0</v>
      </c>
      <c r="H59" s="87"/>
      <c r="I59" s="87"/>
      <c r="J59" s="137">
        <f>+G59+H59-I59</f>
        <v>0</v>
      </c>
      <c r="K59" s="137"/>
    </row>
    <row r="60" spans="1:19" s="2" customFormat="1" ht="18.75" customHeight="1" x14ac:dyDescent="0.2">
      <c r="A60" s="57"/>
      <c r="B60" s="82" t="s">
        <v>25</v>
      </c>
      <c r="C60" s="31">
        <f>SUM(C52:C59)</f>
        <v>0</v>
      </c>
      <c r="D60" s="6"/>
      <c r="E60" s="205" t="s">
        <v>88</v>
      </c>
      <c r="F60" s="206"/>
      <c r="G60" s="92">
        <f>Octubre!J60</f>
        <v>0</v>
      </c>
      <c r="H60" s="87"/>
      <c r="I60" s="87"/>
      <c r="J60" s="137">
        <f>+G60+H60-I60</f>
        <v>0</v>
      </c>
      <c r="K60" s="137"/>
    </row>
    <row r="61" spans="1:19" s="2" customFormat="1" ht="22.5" customHeight="1" x14ac:dyDescent="0.2">
      <c r="A61" s="6"/>
      <c r="B61" s="6"/>
      <c r="C61" s="6"/>
      <c r="D61" s="6"/>
      <c r="E61" s="201" t="s">
        <v>89</v>
      </c>
      <c r="F61" s="202"/>
      <c r="G61" s="92">
        <f>Octubre!J61</f>
        <v>0</v>
      </c>
      <c r="H61" s="87"/>
      <c r="I61" s="87"/>
      <c r="J61" s="137">
        <f>+G61+H61-I61</f>
        <v>0</v>
      </c>
      <c r="K61" s="137"/>
    </row>
    <row r="62" spans="1:19" s="2" customFormat="1" ht="22.5" customHeight="1" x14ac:dyDescent="0.2">
      <c r="A62" s="173" t="s">
        <v>41</v>
      </c>
      <c r="B62" s="175"/>
      <c r="C62" s="75" t="s">
        <v>13</v>
      </c>
      <c r="D62" s="6"/>
      <c r="E62" s="141" t="s">
        <v>90</v>
      </c>
      <c r="F62" s="142"/>
      <c r="G62" s="92">
        <f>Octubre!J62</f>
        <v>0</v>
      </c>
      <c r="H62" s="87"/>
      <c r="I62" s="87"/>
      <c r="J62" s="137">
        <f>+G62+H62-I62</f>
        <v>0</v>
      </c>
      <c r="K62" s="137"/>
    </row>
    <row r="63" spans="1:19" s="2" customFormat="1" ht="21.75" customHeight="1" x14ac:dyDescent="0.2">
      <c r="A63" s="145" t="s">
        <v>110</v>
      </c>
      <c r="B63" s="145"/>
      <c r="C63" s="32"/>
      <c r="D63" s="6"/>
      <c r="E63" s="6"/>
      <c r="F63" s="6"/>
      <c r="G63" s="6"/>
      <c r="H63" s="6"/>
      <c r="I63" s="6"/>
      <c r="J63" s="6"/>
      <c r="K63" s="6"/>
    </row>
    <row r="64" spans="1:19" s="2" customFormat="1" ht="21.75" customHeight="1" x14ac:dyDescent="0.2">
      <c r="A64" s="145" t="s">
        <v>111</v>
      </c>
      <c r="B64" s="145"/>
      <c r="C64" s="32"/>
      <c r="D64" s="6"/>
      <c r="F64" s="234" t="s">
        <v>148</v>
      </c>
      <c r="G64" s="234"/>
      <c r="H64" s="117" t="s">
        <v>132</v>
      </c>
      <c r="I64" s="87"/>
    </row>
    <row r="65" spans="1:11" s="2" customFormat="1" ht="21.75" customHeight="1" x14ac:dyDescent="0.2">
      <c r="A65" s="145" t="s">
        <v>112</v>
      </c>
      <c r="B65" s="145"/>
      <c r="C65" s="32"/>
      <c r="D65" s="6"/>
      <c r="F65" s="234"/>
      <c r="G65" s="234"/>
      <c r="H65" s="117" t="s">
        <v>133</v>
      </c>
      <c r="I65" s="87"/>
    </row>
    <row r="66" spans="1:11" s="2" customFormat="1" ht="21.75" customHeight="1" x14ac:dyDescent="0.2">
      <c r="A66" s="145" t="s">
        <v>144</v>
      </c>
      <c r="B66" s="145"/>
      <c r="C66" s="32"/>
      <c r="D66" s="6"/>
      <c r="I66" s="6"/>
      <c r="J66" s="6"/>
      <c r="K66" s="6"/>
    </row>
    <row r="67" spans="1:11" s="2" customFormat="1" ht="21.75" customHeight="1" x14ac:dyDescent="0.2">
      <c r="A67" s="145" t="s">
        <v>145</v>
      </c>
      <c r="B67" s="145"/>
      <c r="C67" s="32"/>
      <c r="D67" s="6"/>
      <c r="E67" s="6"/>
      <c r="F67" s="146" t="s">
        <v>135</v>
      </c>
      <c r="G67" s="147"/>
      <c r="H67" s="147"/>
      <c r="I67" s="147"/>
      <c r="J67" s="148"/>
      <c r="K67" s="6"/>
    </row>
    <row r="68" spans="1:11" s="2" customFormat="1" ht="18.75" customHeight="1" x14ac:dyDescent="0.2">
      <c r="A68" s="145" t="s">
        <v>146</v>
      </c>
      <c r="B68" s="145"/>
      <c r="C68" s="32"/>
      <c r="D68" s="6"/>
      <c r="F68" s="231" t="s">
        <v>132</v>
      </c>
      <c r="G68" s="232"/>
      <c r="H68" s="231" t="s">
        <v>133</v>
      </c>
      <c r="I68" s="232"/>
      <c r="J68" s="233" t="s">
        <v>134</v>
      </c>
      <c r="K68" s="6"/>
    </row>
    <row r="69" spans="1:11" s="2" customFormat="1" ht="20.25" customHeight="1" x14ac:dyDescent="0.2">
      <c r="A69" s="145" t="s">
        <v>147</v>
      </c>
      <c r="B69" s="145"/>
      <c r="C69" s="32"/>
      <c r="D69" s="6"/>
      <c r="F69" s="120" t="s">
        <v>29</v>
      </c>
      <c r="G69" s="121" t="s">
        <v>30</v>
      </c>
      <c r="H69" s="120" t="s">
        <v>29</v>
      </c>
      <c r="I69" s="121" t="s">
        <v>30</v>
      </c>
      <c r="J69" s="233"/>
      <c r="K69" s="40"/>
    </row>
    <row r="70" spans="1:11" s="2" customFormat="1" ht="19.149999999999999" customHeight="1" x14ac:dyDescent="0.2">
      <c r="A70" s="143" t="s">
        <v>25</v>
      </c>
      <c r="B70" s="144"/>
      <c r="C70" s="33">
        <f>SUM(C63:C69)</f>
        <v>0</v>
      </c>
      <c r="D70" s="6"/>
      <c r="F70" s="87"/>
      <c r="G70" s="87"/>
      <c r="H70" s="87"/>
      <c r="I70" s="87"/>
      <c r="J70" s="87"/>
      <c r="K70" s="40"/>
    </row>
    <row r="71" spans="1:11" s="40" customFormat="1" ht="18.75" customHeight="1" x14ac:dyDescent="0.2">
      <c r="D71" s="6"/>
    </row>
    <row r="72" spans="1:11" s="40" customFormat="1" ht="18.75" customHeight="1" x14ac:dyDescent="0.2">
      <c r="A72" s="224" t="s">
        <v>42</v>
      </c>
      <c r="B72" s="235"/>
      <c r="C72" s="225"/>
      <c r="D72" s="19"/>
      <c r="F72" s="212" t="s">
        <v>108</v>
      </c>
      <c r="G72" s="213"/>
      <c r="H72" s="213"/>
      <c r="I72" s="213"/>
      <c r="J72" s="214"/>
    </row>
    <row r="73" spans="1:11" s="40" customFormat="1" ht="21" customHeight="1" x14ac:dyDescent="0.2">
      <c r="A73" s="149" t="s">
        <v>92</v>
      </c>
      <c r="B73" s="150"/>
      <c r="C73" s="87"/>
      <c r="D73" s="19"/>
      <c r="F73" s="151" t="s">
        <v>118</v>
      </c>
      <c r="G73" s="151"/>
      <c r="H73" s="90" t="s">
        <v>72</v>
      </c>
      <c r="I73" s="90" t="s">
        <v>73</v>
      </c>
      <c r="J73" s="90" t="s">
        <v>74</v>
      </c>
    </row>
    <row r="74" spans="1:11" s="40" customFormat="1" ht="21" customHeight="1" x14ac:dyDescent="0.2">
      <c r="A74" s="149" t="s">
        <v>93</v>
      </c>
      <c r="B74" s="150"/>
      <c r="C74" s="87"/>
      <c r="D74" s="19"/>
      <c r="F74" s="242">
        <f>Octubre!J74</f>
        <v>0</v>
      </c>
      <c r="G74" s="242"/>
      <c r="H74" s="87"/>
      <c r="I74" s="87"/>
      <c r="J74" s="31">
        <f>F74+H74-I74</f>
        <v>0</v>
      </c>
    </row>
    <row r="75" spans="1:11" s="40" customFormat="1" ht="21" customHeight="1" x14ac:dyDescent="0.2">
      <c r="A75" s="149" t="s">
        <v>94</v>
      </c>
      <c r="B75" s="150"/>
      <c r="C75" s="87"/>
      <c r="D75" s="19"/>
    </row>
    <row r="76" spans="1:11" s="40" customFormat="1" ht="21" customHeight="1" x14ac:dyDescent="0.2">
      <c r="A76" s="149" t="s">
        <v>95</v>
      </c>
      <c r="B76" s="150"/>
      <c r="C76" s="87"/>
      <c r="E76" s="153" t="s">
        <v>119</v>
      </c>
      <c r="F76" s="154"/>
      <c r="G76" s="154"/>
      <c r="H76" s="154"/>
      <c r="I76" s="154"/>
      <c r="J76" s="154"/>
      <c r="K76" s="155"/>
    </row>
    <row r="77" spans="1:11" s="40" customFormat="1" ht="21.75" customHeight="1" x14ac:dyDescent="0.2">
      <c r="E77" s="156" t="s">
        <v>114</v>
      </c>
      <c r="F77" s="156"/>
      <c r="G77" s="88" t="s">
        <v>115</v>
      </c>
      <c r="H77" s="88" t="s">
        <v>78</v>
      </c>
      <c r="I77" s="115" t="s">
        <v>116</v>
      </c>
      <c r="J77" s="88" t="s">
        <v>17</v>
      </c>
      <c r="K77" s="89" t="s">
        <v>117</v>
      </c>
    </row>
    <row r="78" spans="1:11" s="40" customFormat="1" ht="20.25" customHeight="1" x14ac:dyDescent="0.2">
      <c r="A78" s="56"/>
      <c r="B78" s="56"/>
      <c r="E78" s="242">
        <f>Octubre!K78</f>
        <v>0</v>
      </c>
      <c r="F78" s="242"/>
      <c r="G78" s="87"/>
      <c r="H78" s="87"/>
      <c r="I78" s="87"/>
      <c r="J78" s="87"/>
      <c r="K78" s="31">
        <f>E78+G78-H78-I78-J78</f>
        <v>0</v>
      </c>
    </row>
    <row r="79" spans="1:11" s="40" customFormat="1" ht="15" customHeight="1" x14ac:dyDescent="0.2">
      <c r="A79" s="56"/>
      <c r="B79" s="56"/>
      <c r="C79" s="19"/>
      <c r="D79" s="19"/>
      <c r="E79" s="19"/>
      <c r="F79" s="19"/>
      <c r="G79" s="19"/>
      <c r="H79" s="19"/>
      <c r="I79" s="19"/>
      <c r="J79" s="19"/>
      <c r="K79" s="19"/>
    </row>
    <row r="80" spans="1:11" s="40" customFormat="1" ht="23.25" customHeight="1" x14ac:dyDescent="0.2">
      <c r="A80" s="64"/>
      <c r="B80" s="56"/>
      <c r="C80" s="56"/>
      <c r="D80" s="56"/>
      <c r="E80" s="19"/>
      <c r="F80" s="19"/>
      <c r="G80" s="19"/>
      <c r="H80" s="19"/>
      <c r="I80" s="19"/>
      <c r="J80" s="19"/>
      <c r="K80" s="19"/>
    </row>
    <row r="81" spans="1:11" s="40" customFormat="1" ht="15" customHeight="1" x14ac:dyDescent="0.2">
      <c r="A81" s="64"/>
      <c r="B81" s="56"/>
      <c r="C81" s="56"/>
      <c r="D81" s="56"/>
      <c r="E81" s="19"/>
      <c r="F81" s="19"/>
      <c r="G81" s="19"/>
      <c r="H81" s="19"/>
      <c r="I81" s="19"/>
      <c r="J81" s="19"/>
      <c r="K81" s="19"/>
    </row>
    <row r="82" spans="1:11" s="40" customFormat="1" ht="15" customHeight="1" x14ac:dyDescent="0.2">
      <c r="A82" s="140" t="s">
        <v>53</v>
      </c>
      <c r="B82" s="140"/>
      <c r="C82" s="56"/>
      <c r="D82" s="56"/>
      <c r="E82" s="19"/>
      <c r="F82" s="19"/>
      <c r="G82" s="19"/>
      <c r="H82" s="19"/>
      <c r="I82" s="19"/>
      <c r="J82" s="19"/>
      <c r="K82" s="19"/>
    </row>
    <row r="83" spans="1:11" s="40" customFormat="1" ht="12.75" customHeight="1" x14ac:dyDescent="0.2">
      <c r="A83" s="122"/>
      <c r="B83" s="123"/>
      <c r="C83" s="123"/>
      <c r="D83" s="123"/>
      <c r="E83" s="123"/>
      <c r="F83" s="123"/>
      <c r="G83" s="123"/>
      <c r="H83" s="123"/>
      <c r="I83" s="123"/>
      <c r="J83" s="123"/>
      <c r="K83" s="124"/>
    </row>
    <row r="84" spans="1:11" s="40" customFormat="1" ht="12.75" customHeight="1" x14ac:dyDescent="0.2">
      <c r="A84" s="125"/>
      <c r="B84" s="126"/>
      <c r="C84" s="126"/>
      <c r="D84" s="126"/>
      <c r="E84" s="126"/>
      <c r="F84" s="126"/>
      <c r="G84" s="126"/>
      <c r="H84" s="126"/>
      <c r="I84" s="126"/>
      <c r="J84" s="126"/>
      <c r="K84" s="127"/>
    </row>
    <row r="85" spans="1:11" s="2" customFormat="1" ht="12.75" customHeight="1" x14ac:dyDescent="0.2">
      <c r="A85" s="125"/>
      <c r="B85" s="126"/>
      <c r="C85" s="126"/>
      <c r="D85" s="126"/>
      <c r="E85" s="126"/>
      <c r="F85" s="126"/>
      <c r="G85" s="126"/>
      <c r="H85" s="126"/>
      <c r="I85" s="126"/>
      <c r="J85" s="126"/>
      <c r="K85" s="127"/>
    </row>
    <row r="86" spans="1:11" s="17" customFormat="1" ht="12.75" customHeight="1" x14ac:dyDescent="0.2">
      <c r="A86" s="128"/>
      <c r="B86" s="129"/>
      <c r="C86" s="129"/>
      <c r="D86" s="129"/>
      <c r="E86" s="129"/>
      <c r="F86" s="129"/>
      <c r="G86" s="129"/>
      <c r="H86" s="129"/>
      <c r="I86" s="129"/>
      <c r="J86" s="129"/>
      <c r="K86" s="130"/>
    </row>
    <row r="87" spans="1:11" s="17" customFormat="1" ht="21" customHeight="1" x14ac:dyDescent="0.25">
      <c r="A87" s="131" t="s">
        <v>19</v>
      </c>
      <c r="B87" s="131"/>
      <c r="C87" s="132"/>
      <c r="D87" s="132"/>
      <c r="E87" s="132"/>
      <c r="F87" s="132"/>
      <c r="G87" s="133" t="s">
        <v>20</v>
      </c>
      <c r="H87" s="133"/>
      <c r="I87" s="134"/>
      <c r="J87" s="134"/>
      <c r="K87" s="134"/>
    </row>
    <row r="88" spans="1:11" s="17" customFormat="1" ht="26.45" customHeight="1" x14ac:dyDescent="0.2">
      <c r="A88" s="135" t="s">
        <v>21</v>
      </c>
      <c r="B88" s="135"/>
      <c r="C88" s="135"/>
      <c r="D88" s="136"/>
      <c r="E88" s="136"/>
      <c r="F88" s="136"/>
      <c r="G88" s="136"/>
      <c r="H88" s="136"/>
      <c r="I88" s="136"/>
      <c r="J88" s="6"/>
      <c r="K88" s="6"/>
    </row>
    <row r="89" spans="1:11" s="17" customFormat="1" ht="15" x14ac:dyDescent="0.2">
      <c r="A89" s="6"/>
      <c r="C89" s="86" t="s">
        <v>98</v>
      </c>
      <c r="E89" s="6"/>
      <c r="F89" s="6"/>
      <c r="G89" s="6"/>
      <c r="H89" s="6"/>
      <c r="I89" s="6"/>
      <c r="J89" s="19"/>
      <c r="K89" s="19"/>
    </row>
    <row r="90" spans="1:11" s="17" customFormat="1" ht="6" customHeight="1" x14ac:dyDescent="0.2">
      <c r="A90" s="6"/>
      <c r="B90" s="65"/>
      <c r="C90" s="65"/>
      <c r="D90" s="27"/>
      <c r="E90" s="27"/>
      <c r="F90" s="66"/>
      <c r="G90" s="19"/>
      <c r="H90" s="27"/>
      <c r="I90" s="19"/>
      <c r="J90" s="19"/>
      <c r="K90" s="19"/>
    </row>
    <row r="91" spans="1:11" s="17" customFormat="1" ht="22.5" customHeight="1" x14ac:dyDescent="0.2">
      <c r="A91" s="226" t="s">
        <v>43</v>
      </c>
      <c r="B91" s="226"/>
      <c r="C91" s="226"/>
      <c r="D91" s="226"/>
      <c r="E91" s="227"/>
      <c r="F91" s="227"/>
      <c r="G91" s="227"/>
      <c r="H91" s="227"/>
      <c r="I91" s="227"/>
      <c r="J91" s="6"/>
      <c r="K91" s="19"/>
    </row>
    <row r="92" spans="1:11" s="17" customFormat="1" ht="14.25" customHeight="1" x14ac:dyDescent="0.2">
      <c r="A92" s="67"/>
      <c r="C92" s="228" t="s">
        <v>99</v>
      </c>
      <c r="D92" s="228"/>
      <c r="E92" s="228"/>
      <c r="F92" s="228"/>
      <c r="G92" s="228"/>
      <c r="H92" s="228"/>
      <c r="I92" s="228"/>
      <c r="J92" s="19"/>
      <c r="K92" s="19"/>
    </row>
    <row r="93" spans="1:11" s="17" customFormat="1" ht="20.25" customHeight="1" x14ac:dyDescent="0.25">
      <c r="A93" s="135" t="s">
        <v>52</v>
      </c>
      <c r="B93" s="135"/>
      <c r="C93" s="229"/>
      <c r="D93" s="229"/>
      <c r="E93" s="229"/>
      <c r="F93" s="229"/>
      <c r="G93" s="68"/>
      <c r="H93" s="69" t="s">
        <v>24</v>
      </c>
      <c r="I93" s="70"/>
      <c r="J93" s="70"/>
      <c r="K93" s="6"/>
    </row>
  </sheetData>
  <sheetProtection algorithmName="SHA-512" hashValue="eVOnqcvfHye070g+Xbu87HcqolXaOQOH0jVNaUAusXU5IQeVV06LgHXsweyWrDiKB1fN+2M3RzOFcdkaHiz1BQ==" saltValue="uYB7N1GqBw7ivSpc5piSoQ==" spinCount="100000" sheet="1" formatCells="0" formatColumns="0" formatRows="0" selectLockedCells="1"/>
  <protectedRanges>
    <protectedRange sqref="A50 A54 F29:F33 F49 A52" name="Rango1"/>
    <protectedRange sqref="K50" name="Rango1_4"/>
    <protectedRange sqref="K56" name="Rango1_5"/>
    <protectedRange sqref="I58:I62" name="Rango1_2_2"/>
    <protectedRange sqref="G25 J24" name="Rango1_6"/>
    <protectedRange sqref="C9 J10 F9" name="Rango1_1_2_1"/>
  </protectedRanges>
  <dataConsolidate/>
  <mergeCells count="135">
    <mergeCell ref="A91:D91"/>
    <mergeCell ref="E91:I91"/>
    <mergeCell ref="C92:I92"/>
    <mergeCell ref="A93:B93"/>
    <mergeCell ref="C93:F93"/>
    <mergeCell ref="A83:K86"/>
    <mergeCell ref="A87:B87"/>
    <mergeCell ref="C87:F87"/>
    <mergeCell ref="G87:H87"/>
    <mergeCell ref="I87:K87"/>
    <mergeCell ref="A88:C88"/>
    <mergeCell ref="D88:I88"/>
    <mergeCell ref="A75:B75"/>
    <mergeCell ref="A76:B76"/>
    <mergeCell ref="E76:K76"/>
    <mergeCell ref="E77:F77"/>
    <mergeCell ref="E78:F78"/>
    <mergeCell ref="A82:B82"/>
    <mergeCell ref="A72:C72"/>
    <mergeCell ref="F72:J72"/>
    <mergeCell ref="A73:B73"/>
    <mergeCell ref="F73:G73"/>
    <mergeCell ref="A74:B74"/>
    <mergeCell ref="F74:G74"/>
    <mergeCell ref="A68:B68"/>
    <mergeCell ref="F68:G68"/>
    <mergeCell ref="H68:I68"/>
    <mergeCell ref="J68:J69"/>
    <mergeCell ref="A69:B69"/>
    <mergeCell ref="A70:B70"/>
    <mergeCell ref="A63:B63"/>
    <mergeCell ref="A64:B64"/>
    <mergeCell ref="F64:G65"/>
    <mergeCell ref="A65:B65"/>
    <mergeCell ref="A66:B66"/>
    <mergeCell ref="A67:B67"/>
    <mergeCell ref="F67:J67"/>
    <mergeCell ref="E60:F60"/>
    <mergeCell ref="J60:K60"/>
    <mergeCell ref="E61:F61"/>
    <mergeCell ref="J61:K61"/>
    <mergeCell ref="A62:B62"/>
    <mergeCell ref="E62:F62"/>
    <mergeCell ref="J62:K62"/>
    <mergeCell ref="A58:B58"/>
    <mergeCell ref="E58:F58"/>
    <mergeCell ref="J58:K58"/>
    <mergeCell ref="A59:B59"/>
    <mergeCell ref="E59:F59"/>
    <mergeCell ref="J59:K59"/>
    <mergeCell ref="A55:B55"/>
    <mergeCell ref="A56:B56"/>
    <mergeCell ref="E56:K56"/>
    <mergeCell ref="A57:B57"/>
    <mergeCell ref="E57:F57"/>
    <mergeCell ref="J57:K57"/>
    <mergeCell ref="A53:B53"/>
    <mergeCell ref="E53:F53"/>
    <mergeCell ref="J53:K53"/>
    <mergeCell ref="A54:B54"/>
    <mergeCell ref="E54:F54"/>
    <mergeCell ref="J54:K54"/>
    <mergeCell ref="A50:C51"/>
    <mergeCell ref="E50:K50"/>
    <mergeCell ref="E51:F51"/>
    <mergeCell ref="J51:K51"/>
    <mergeCell ref="A52:B52"/>
    <mergeCell ref="E52:F52"/>
    <mergeCell ref="J52:K52"/>
    <mergeCell ref="B43:C43"/>
    <mergeCell ref="B44:C44"/>
    <mergeCell ref="B45:C45"/>
    <mergeCell ref="F46:J46"/>
    <mergeCell ref="G47:I47"/>
    <mergeCell ref="G48:I48"/>
    <mergeCell ref="B38:C38"/>
    <mergeCell ref="H38:I38"/>
    <mergeCell ref="A39:D40"/>
    <mergeCell ref="F40:K40"/>
    <mergeCell ref="B41:C41"/>
    <mergeCell ref="B42:C42"/>
    <mergeCell ref="B33:C33"/>
    <mergeCell ref="G33:I33"/>
    <mergeCell ref="B34:C34"/>
    <mergeCell ref="A35:D35"/>
    <mergeCell ref="G35:J35"/>
    <mergeCell ref="B36:C36"/>
    <mergeCell ref="G36:G37"/>
    <mergeCell ref="H36:H37"/>
    <mergeCell ref="B37:C37"/>
    <mergeCell ref="M29:N29"/>
    <mergeCell ref="A30:D30"/>
    <mergeCell ref="G30:I30"/>
    <mergeCell ref="B31:C31"/>
    <mergeCell ref="G31:I31"/>
    <mergeCell ref="B32:C32"/>
    <mergeCell ref="G32:I32"/>
    <mergeCell ref="C27:D27"/>
    <mergeCell ref="E27:F27"/>
    <mergeCell ref="G27:H27"/>
    <mergeCell ref="I27:J27"/>
    <mergeCell ref="A29:D29"/>
    <mergeCell ref="G29:J29"/>
    <mergeCell ref="C23:E23"/>
    <mergeCell ref="A25:B25"/>
    <mergeCell ref="C25:D25"/>
    <mergeCell ref="E25:F25"/>
    <mergeCell ref="I25:J25"/>
    <mergeCell ref="C26:D26"/>
    <mergeCell ref="E26:F26"/>
    <mergeCell ref="I26:J26"/>
    <mergeCell ref="C17:D17"/>
    <mergeCell ref="E17:F17"/>
    <mergeCell ref="C19:I19"/>
    <mergeCell ref="C20:E20"/>
    <mergeCell ref="C21:E21"/>
    <mergeCell ref="C22:E22"/>
    <mergeCell ref="G1:J1"/>
    <mergeCell ref="B2:D2"/>
    <mergeCell ref="G2:J2"/>
    <mergeCell ref="B3:D3"/>
    <mergeCell ref="G3:J3"/>
    <mergeCell ref="A7:K7"/>
    <mergeCell ref="B12:F12"/>
    <mergeCell ref="A15:A16"/>
    <mergeCell ref="B15:B16"/>
    <mergeCell ref="C15:J15"/>
    <mergeCell ref="C16:D16"/>
    <mergeCell ref="E16:F16"/>
    <mergeCell ref="A8:B8"/>
    <mergeCell ref="C8:H8"/>
    <mergeCell ref="A9:B9"/>
    <mergeCell ref="C9:H9"/>
    <mergeCell ref="G10:H10"/>
    <mergeCell ref="J10:K10"/>
  </mergeCells>
  <conditionalFormatting sqref="H22:I22 E78 K78">
    <cfRule type="cellIs" dxfId="55" priority="28" stopIfTrue="1" operator="lessThan">
      <formula>0</formula>
    </cfRule>
  </conditionalFormatting>
  <conditionalFormatting sqref="J60:K60">
    <cfRule type="cellIs" dxfId="54" priority="27" stopIfTrue="1" operator="lessThan">
      <formula>0</formula>
    </cfRule>
  </conditionalFormatting>
  <conditionalFormatting sqref="J61:K62">
    <cfRule type="cellIs" dxfId="53" priority="26" stopIfTrue="1" operator="lessThan">
      <formula>0</formula>
    </cfRule>
  </conditionalFormatting>
  <conditionalFormatting sqref="C17:D17">
    <cfRule type="cellIs" dxfId="52" priority="21" stopIfTrue="1" operator="lessThan">
      <formula>0</formula>
    </cfRule>
    <cfRule type="cellIs" dxfId="51" priority="24" stopIfTrue="1" operator="lessThan">
      <formula>$F$23</formula>
    </cfRule>
  </conditionalFormatting>
  <conditionalFormatting sqref="I23">
    <cfRule type="cellIs" dxfId="50" priority="1" operator="lessThan">
      <formula>0</formula>
    </cfRule>
    <cfRule type="cellIs" dxfId="49" priority="25" stopIfTrue="1" operator="greaterThan">
      <formula>$J$17</formula>
    </cfRule>
  </conditionalFormatting>
  <conditionalFormatting sqref="J17">
    <cfRule type="cellIs" dxfId="48" priority="22" stopIfTrue="1" operator="lessThan">
      <formula>0</formula>
    </cfRule>
    <cfRule type="cellIs" dxfId="47" priority="23" stopIfTrue="1" operator="lessThan">
      <formula>$I$23</formula>
    </cfRule>
  </conditionalFormatting>
  <conditionalFormatting sqref="F23">
    <cfRule type="cellIs" dxfId="46" priority="19" stopIfTrue="1" operator="lessThan">
      <formula>0</formula>
    </cfRule>
    <cfRule type="cellIs" dxfId="45" priority="20" stopIfTrue="1" operator="greaterThan">
      <formula>$C$17</formula>
    </cfRule>
  </conditionalFormatting>
  <conditionalFormatting sqref="C26:D26">
    <cfRule type="cellIs" dxfId="44" priority="16" stopIfTrue="1" operator="lessThan">
      <formula>0</formula>
    </cfRule>
    <cfRule type="cellIs" dxfId="43" priority="18" stopIfTrue="1" operator="lessThan">
      <formula>$F$22</formula>
    </cfRule>
  </conditionalFormatting>
  <conditionalFormatting sqref="I26:J26">
    <cfRule type="cellIs" dxfId="42" priority="15" stopIfTrue="1" operator="lessThan">
      <formula>0</formula>
    </cfRule>
    <cfRule type="cellIs" dxfId="41" priority="17" stopIfTrue="1" operator="lessThan">
      <formula>$I$22</formula>
    </cfRule>
  </conditionalFormatting>
  <conditionalFormatting sqref="F22">
    <cfRule type="cellIs" dxfId="40" priority="12" stopIfTrue="1" operator="greaterThan">
      <formula>$C$26</formula>
    </cfRule>
    <cfRule type="cellIs" dxfId="39" priority="14" stopIfTrue="1" operator="lessThan">
      <formula>0</formula>
    </cfRule>
  </conditionalFormatting>
  <conditionalFormatting sqref="I22">
    <cfRule type="cellIs" dxfId="38" priority="11" stopIfTrue="1" operator="greaterThan">
      <formula>$I$26</formula>
    </cfRule>
    <cfRule type="cellIs" dxfId="37" priority="13" stopIfTrue="1" operator="lessThan">
      <formula>0</formula>
    </cfRule>
  </conditionalFormatting>
  <conditionalFormatting sqref="G52">
    <cfRule type="cellIs" dxfId="36" priority="10" stopIfTrue="1" operator="lessThan">
      <formula>0</formula>
    </cfRule>
  </conditionalFormatting>
  <conditionalFormatting sqref="G53:G54">
    <cfRule type="cellIs" dxfId="35" priority="9" stopIfTrue="1" operator="lessThan">
      <formula>0</formula>
    </cfRule>
  </conditionalFormatting>
  <conditionalFormatting sqref="J52:K54">
    <cfRule type="cellIs" dxfId="34" priority="8" stopIfTrue="1" operator="lessThan">
      <formula>0</formula>
    </cfRule>
  </conditionalFormatting>
  <conditionalFormatting sqref="G58:G62">
    <cfRule type="cellIs" dxfId="33" priority="7" stopIfTrue="1" operator="lessThan">
      <formula>0</formula>
    </cfRule>
  </conditionalFormatting>
  <conditionalFormatting sqref="J58:K62">
    <cfRule type="cellIs" dxfId="32" priority="6" stopIfTrue="1" operator="lessThan">
      <formula>0</formula>
    </cfRule>
  </conditionalFormatting>
  <conditionalFormatting sqref="F74:G74">
    <cfRule type="cellIs" dxfId="31" priority="4" stopIfTrue="1" operator="lessThan">
      <formula>0</formula>
    </cfRule>
    <cfRule type="cellIs" dxfId="30" priority="5" stopIfTrue="1" operator="lessThan">
      <formula>0</formula>
    </cfRule>
  </conditionalFormatting>
  <conditionalFormatting sqref="J74">
    <cfRule type="cellIs" dxfId="29" priority="3" stopIfTrue="1" operator="lessThan">
      <formula>0</formula>
    </cfRule>
  </conditionalFormatting>
  <conditionalFormatting sqref="I21">
    <cfRule type="cellIs" dxfId="28" priority="2" operator="lessThan">
      <formula>0</formula>
    </cfRule>
  </conditionalFormatting>
  <dataValidations count="6">
    <dataValidation type="whole" allowBlank="1" showInputMessage="1" showErrorMessage="1" error="Solo introduzca números" sqref="J58:K62 D24:G24 O29:V29 F21:I23 D31:D34 J52:K54 I70:J70 D36:D38">
      <formula1>0</formula1>
      <formula2>99999</formula2>
    </dataValidation>
    <dataValidation type="custom" allowBlank="1" showInputMessage="1" showErrorMessage="1" error="No debe introducir datos en la casilla" sqref="H24">
      <formula1>IF(H24&lt;&gt; " "," ","No introduzca datos")</formula1>
    </dataValidation>
    <dataValidation allowBlank="1" sqref="C9:H9 B10"/>
    <dataValidation type="whole" errorStyle="warning" allowBlank="1" showInputMessage="1" showErrorMessage="1" error="Si la casilla está en rojo el número está incorrecto, favor verifique" sqref="J17">
      <formula1>0</formula1>
      <formula2>99999</formula2>
    </dataValidation>
    <dataValidation allowBlank="1" prompt="Seleccione su Sede Judicial de la lista" sqref="C8:H8"/>
    <dataValidation allowBlank="1" error="Solo introduzca números" sqref="I25:J25 C25:D25"/>
  </dataValidations>
  <printOptions horizontalCentered="1"/>
  <pageMargins left="0.23622047244094491" right="0.23622047244094491" top="0.26" bottom="0.16" header="0" footer="0"/>
  <pageSetup scale="89" orientation="portrait" r:id="rId1"/>
  <headerFooter alignWithMargins="0"/>
  <rowBreaks count="1" manualBreakCount="1">
    <brk id="48" max="10" man="1"/>
  </rowBreaks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93"/>
  <sheetViews>
    <sheetView zoomScaleNormal="100" zoomScaleSheetLayoutView="100" workbookViewId="0">
      <selection activeCell="E17" sqref="E17:F17"/>
    </sheetView>
  </sheetViews>
  <sheetFormatPr baseColWidth="10" defaultColWidth="11.42578125" defaultRowHeight="9" x14ac:dyDescent="0.2"/>
  <cols>
    <col min="1" max="1" width="5.7109375" style="1" customWidth="1"/>
    <col min="2" max="2" width="19.140625" style="1" customWidth="1"/>
    <col min="3" max="3" width="8.5703125" style="1" customWidth="1"/>
    <col min="4" max="4" width="9.7109375" style="1" customWidth="1"/>
    <col min="5" max="5" width="7.7109375" style="1" customWidth="1"/>
    <col min="6" max="6" width="9.7109375" style="1" customWidth="1"/>
    <col min="7" max="7" width="12" style="1" customWidth="1"/>
    <col min="8" max="8" width="11.5703125" style="1" customWidth="1"/>
    <col min="9" max="10" width="11.7109375" style="1" customWidth="1"/>
    <col min="11" max="11" width="9.28515625" style="1" customWidth="1"/>
    <col min="12" max="16384" width="11.42578125" style="1"/>
  </cols>
  <sheetData>
    <row r="1" spans="1:11" s="97" customFormat="1" ht="11.25" customHeight="1" x14ac:dyDescent="0.2">
      <c r="G1" s="138" t="s">
        <v>9</v>
      </c>
      <c r="H1" s="138"/>
      <c r="I1" s="138"/>
      <c r="J1" s="138"/>
      <c r="K1" s="16"/>
    </row>
    <row r="2" spans="1:11" s="97" customFormat="1" ht="14.25" customHeight="1" x14ac:dyDescent="0.2">
      <c r="B2" s="138" t="s">
        <v>7</v>
      </c>
      <c r="C2" s="138"/>
      <c r="D2" s="138"/>
      <c r="G2" s="138" t="s">
        <v>8</v>
      </c>
      <c r="H2" s="138"/>
      <c r="I2" s="138"/>
      <c r="J2" s="138"/>
      <c r="K2" s="16"/>
    </row>
    <row r="3" spans="1:11" s="97" customFormat="1" ht="12" customHeight="1" x14ac:dyDescent="0.2">
      <c r="B3" s="138" t="s">
        <v>5</v>
      </c>
      <c r="C3" s="138"/>
      <c r="D3" s="138"/>
      <c r="G3" s="138" t="s">
        <v>6</v>
      </c>
      <c r="H3" s="138"/>
      <c r="I3" s="138"/>
      <c r="J3" s="138"/>
      <c r="K3" s="16"/>
    </row>
    <row r="4" spans="1:11" s="2" customFormat="1" x14ac:dyDescent="0.2"/>
    <row r="5" spans="1:11" s="17" customFormat="1" x14ac:dyDescent="0.2"/>
    <row r="6" spans="1:11" s="17" customFormat="1" x14ac:dyDescent="0.2"/>
    <row r="7" spans="1:11" s="2" customFormat="1" ht="34.5" customHeight="1" x14ac:dyDescent="0.2">
      <c r="A7" s="200" t="s">
        <v>96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</row>
    <row r="8" spans="1:11" s="18" customFormat="1" ht="18" customHeight="1" x14ac:dyDescent="0.2">
      <c r="A8" s="183" t="s">
        <v>23</v>
      </c>
      <c r="B8" s="183"/>
      <c r="C8" s="237">
        <f>Noviembre!C8</f>
        <v>0</v>
      </c>
      <c r="D8" s="237"/>
      <c r="E8" s="237"/>
      <c r="F8" s="237"/>
      <c r="G8" s="237"/>
      <c r="H8" s="237"/>
      <c r="I8" s="5" t="s">
        <v>97</v>
      </c>
      <c r="J8" s="6"/>
      <c r="K8" s="7"/>
    </row>
    <row r="9" spans="1:11" s="4" customFormat="1" ht="17.25" customHeight="1" x14ac:dyDescent="0.2">
      <c r="A9" s="183" t="s">
        <v>10</v>
      </c>
      <c r="B9" s="183"/>
      <c r="C9" s="238">
        <f>Noviembre!C9</f>
        <v>0</v>
      </c>
      <c r="D9" s="238"/>
      <c r="E9" s="238"/>
      <c r="F9" s="238"/>
      <c r="G9" s="238"/>
      <c r="H9" s="238"/>
      <c r="I9" s="6"/>
      <c r="J9" s="19"/>
      <c r="K9" s="19"/>
    </row>
    <row r="10" spans="1:11" s="21" customFormat="1" ht="21" customHeight="1" x14ac:dyDescent="0.25">
      <c r="A10" s="20" t="s">
        <v>11</v>
      </c>
      <c r="B10" s="14" t="s">
        <v>129</v>
      </c>
      <c r="C10" s="20" t="s">
        <v>12</v>
      </c>
      <c r="D10" s="8">
        <f>Noviembre!D10</f>
        <v>0</v>
      </c>
      <c r="E10" s="20" t="s">
        <v>33</v>
      </c>
      <c r="F10" s="6"/>
      <c r="G10" s="236">
        <f>Noviembre!G10</f>
        <v>0</v>
      </c>
      <c r="H10" s="236"/>
      <c r="I10" s="20" t="s">
        <v>34</v>
      </c>
      <c r="J10" s="236">
        <f>Noviembre!J10</f>
        <v>0</v>
      </c>
      <c r="K10" s="236"/>
    </row>
    <row r="11" spans="1:11" s="21" customFormat="1" ht="4.5" customHeight="1" x14ac:dyDescent="0.2">
      <c r="A11" s="107"/>
      <c r="B11" s="6"/>
      <c r="C11" s="107"/>
      <c r="D11" s="107"/>
      <c r="E11" s="107"/>
      <c r="F11" s="6"/>
      <c r="G11" s="107"/>
      <c r="H11" s="107"/>
      <c r="I11" s="107"/>
      <c r="J11" s="107"/>
      <c r="K11" s="6"/>
    </row>
    <row r="12" spans="1:11" s="21" customFormat="1" ht="16.5" customHeight="1" x14ac:dyDescent="0.25">
      <c r="A12" s="20" t="s">
        <v>35</v>
      </c>
      <c r="B12" s="236">
        <f>Noviembre!B12</f>
        <v>0</v>
      </c>
      <c r="C12" s="236"/>
      <c r="D12" s="236"/>
      <c r="E12" s="236"/>
      <c r="F12" s="236"/>
      <c r="G12" s="6"/>
      <c r="H12" s="6"/>
      <c r="I12" s="6"/>
      <c r="J12" s="22"/>
      <c r="K12" s="6"/>
    </row>
    <row r="13" spans="1:11" s="2" customFormat="1" ht="4.5" customHeight="1" x14ac:dyDescent="0.2">
      <c r="A13" s="107"/>
      <c r="B13" s="107"/>
      <c r="C13" s="107"/>
      <c r="D13" s="107"/>
      <c r="E13" s="107"/>
      <c r="F13" s="6"/>
      <c r="G13" s="107"/>
      <c r="H13" s="6"/>
      <c r="I13" s="107"/>
      <c r="J13" s="107"/>
      <c r="K13" s="107"/>
    </row>
    <row r="14" spans="1:11" s="2" customFormat="1" ht="4.5" customHeight="1" x14ac:dyDescent="0.2">
      <c r="A14" s="107"/>
      <c r="B14" s="107"/>
      <c r="C14" s="107"/>
      <c r="D14" s="107"/>
      <c r="E14" s="107"/>
      <c r="F14" s="6"/>
      <c r="G14" s="107"/>
      <c r="H14" s="6"/>
      <c r="I14" s="107"/>
      <c r="J14" s="23"/>
      <c r="K14" s="23"/>
    </row>
    <row r="15" spans="1:11" s="2" customFormat="1" ht="18.75" customHeight="1" x14ac:dyDescent="0.2">
      <c r="A15" s="193" t="s">
        <v>13</v>
      </c>
      <c r="B15" s="195" t="s">
        <v>14</v>
      </c>
      <c r="C15" s="195" t="s">
        <v>70</v>
      </c>
      <c r="D15" s="207"/>
      <c r="E15" s="207"/>
      <c r="F15" s="207"/>
      <c r="G15" s="207"/>
      <c r="H15" s="207"/>
      <c r="I15" s="207"/>
      <c r="J15" s="208"/>
      <c r="K15" s="24"/>
    </row>
    <row r="16" spans="1:11" s="2" customFormat="1" ht="38.450000000000003" customHeight="1" x14ac:dyDescent="0.2">
      <c r="A16" s="194"/>
      <c r="B16" s="196"/>
      <c r="C16" s="199" t="s">
        <v>71</v>
      </c>
      <c r="D16" s="199"/>
      <c r="E16" s="197" t="s">
        <v>72</v>
      </c>
      <c r="F16" s="198"/>
      <c r="G16" s="94" t="s">
        <v>113</v>
      </c>
      <c r="H16" s="109" t="s">
        <v>75</v>
      </c>
      <c r="I16" s="113" t="s">
        <v>73</v>
      </c>
      <c r="J16" s="113" t="s">
        <v>74</v>
      </c>
      <c r="K16" s="27"/>
    </row>
    <row r="17" spans="1:22" s="2" customFormat="1" ht="31.15" customHeight="1" x14ac:dyDescent="0.2">
      <c r="A17" s="110">
        <v>1</v>
      </c>
      <c r="B17" s="39" t="s">
        <v>66</v>
      </c>
      <c r="C17" s="241">
        <f>Noviembre!J17</f>
        <v>0</v>
      </c>
      <c r="D17" s="241"/>
      <c r="E17" s="209"/>
      <c r="F17" s="210"/>
      <c r="G17" s="106"/>
      <c r="H17" s="38">
        <f>SUM(J35:J38)</f>
        <v>0</v>
      </c>
      <c r="I17" s="112">
        <f>J33</f>
        <v>0</v>
      </c>
      <c r="J17" s="100">
        <f>C17+E17+G17-H17-I17</f>
        <v>0</v>
      </c>
      <c r="K17" s="12"/>
    </row>
    <row r="18" spans="1:22" s="2" customFormat="1" ht="9" customHeight="1" x14ac:dyDescent="0.2">
      <c r="A18" s="6"/>
      <c r="B18" s="6"/>
      <c r="C18" s="6"/>
      <c r="D18" s="6"/>
      <c r="E18" s="6"/>
      <c r="F18" s="6"/>
      <c r="G18" s="107"/>
      <c r="H18" s="107"/>
      <c r="I18" s="107"/>
      <c r="J18" s="107"/>
      <c r="K18" s="107"/>
      <c r="Q18" s="40"/>
      <c r="R18" s="40"/>
      <c r="S18" s="40"/>
      <c r="T18" s="40"/>
      <c r="U18" s="40"/>
      <c r="V18" s="40"/>
    </row>
    <row r="19" spans="1:22" s="2" customFormat="1" ht="18.75" customHeight="1" x14ac:dyDescent="0.2">
      <c r="A19" s="6"/>
      <c r="B19" s="6"/>
      <c r="C19" s="146" t="s">
        <v>47</v>
      </c>
      <c r="D19" s="147"/>
      <c r="E19" s="147"/>
      <c r="F19" s="147"/>
      <c r="G19" s="147"/>
      <c r="H19" s="147"/>
      <c r="I19" s="148"/>
      <c r="J19" s="107"/>
      <c r="K19" s="107"/>
      <c r="L19" s="41"/>
      <c r="Q19" s="40"/>
      <c r="R19" s="40"/>
      <c r="S19" s="40"/>
      <c r="T19" s="40"/>
      <c r="U19" s="40"/>
      <c r="V19" s="40"/>
    </row>
    <row r="20" spans="1:22" s="2" customFormat="1" ht="27" customHeight="1" x14ac:dyDescent="0.2">
      <c r="A20" s="6"/>
      <c r="B20" s="6"/>
      <c r="C20" s="146" t="s">
        <v>14</v>
      </c>
      <c r="D20" s="147"/>
      <c r="E20" s="148"/>
      <c r="F20" s="42" t="s">
        <v>46</v>
      </c>
      <c r="G20" s="42" t="s">
        <v>48</v>
      </c>
      <c r="H20" s="42" t="s">
        <v>107</v>
      </c>
      <c r="I20" s="42" t="s">
        <v>49</v>
      </c>
      <c r="J20" s="107"/>
      <c r="K20" s="107"/>
      <c r="L20" s="40"/>
      <c r="Q20" s="40"/>
      <c r="R20" s="40"/>
      <c r="S20" s="40"/>
      <c r="T20" s="40"/>
      <c r="U20" s="40"/>
      <c r="V20" s="40"/>
    </row>
    <row r="21" spans="1:22" s="2" customFormat="1" ht="27.6" customHeight="1" x14ac:dyDescent="0.2">
      <c r="A21" s="6"/>
      <c r="B21" s="6"/>
      <c r="C21" s="164" t="s">
        <v>22</v>
      </c>
      <c r="D21" s="165"/>
      <c r="E21" s="166"/>
      <c r="F21" s="112">
        <f>Noviembre!I21</f>
        <v>0</v>
      </c>
      <c r="G21" s="106"/>
      <c r="H21" s="106"/>
      <c r="I21" s="100">
        <f>F21+G21-(D41+H21)</f>
        <v>0</v>
      </c>
      <c r="J21" s="107"/>
      <c r="K21" s="107"/>
      <c r="L21" s="40"/>
      <c r="Q21" s="40"/>
      <c r="R21" s="40"/>
      <c r="S21" s="40"/>
      <c r="T21" s="40"/>
      <c r="U21" s="40"/>
      <c r="V21" s="40"/>
    </row>
    <row r="22" spans="1:22" s="2" customFormat="1" ht="27.6" customHeight="1" x14ac:dyDescent="0.2">
      <c r="A22" s="6"/>
      <c r="B22" s="6"/>
      <c r="C22" s="164" t="s">
        <v>81</v>
      </c>
      <c r="D22" s="165"/>
      <c r="E22" s="166"/>
      <c r="F22" s="112">
        <f>Noviembre!I22</f>
        <v>0</v>
      </c>
      <c r="G22" s="106"/>
      <c r="H22" s="106"/>
      <c r="I22" s="100">
        <f>F22+G22-(D42+H22)</f>
        <v>0</v>
      </c>
      <c r="J22" s="107"/>
      <c r="K22" s="107"/>
      <c r="L22" s="40"/>
      <c r="Q22" s="40"/>
      <c r="R22" s="40"/>
      <c r="S22" s="40"/>
      <c r="T22" s="40"/>
      <c r="U22" s="40"/>
      <c r="V22" s="40"/>
    </row>
    <row r="23" spans="1:22" s="2" customFormat="1" ht="20.45" customHeight="1" x14ac:dyDescent="0.2">
      <c r="A23" s="6"/>
      <c r="B23" s="6"/>
      <c r="C23" s="143" t="s">
        <v>82</v>
      </c>
      <c r="D23" s="182"/>
      <c r="E23" s="144"/>
      <c r="F23" s="100">
        <f>SUM(F21:F22)</f>
        <v>0</v>
      </c>
      <c r="G23" s="100">
        <f>SUM(G21:G22)</f>
        <v>0</v>
      </c>
      <c r="H23" s="100">
        <f>SUM(H21:H22)</f>
        <v>0</v>
      </c>
      <c r="I23" s="100">
        <f>SUM(I21:I22)</f>
        <v>0</v>
      </c>
      <c r="J23" s="107"/>
      <c r="K23" s="107"/>
      <c r="L23" s="40"/>
      <c r="Q23" s="40"/>
      <c r="R23" s="40"/>
      <c r="S23" s="40"/>
      <c r="T23" s="40"/>
      <c r="U23" s="40"/>
      <c r="V23" s="40"/>
    </row>
    <row r="24" spans="1:22" s="44" customFormat="1" ht="18" customHeight="1" x14ac:dyDescent="0.2">
      <c r="A24" s="12"/>
      <c r="B24" s="43"/>
      <c r="C24" s="43"/>
      <c r="D24" s="10"/>
      <c r="E24" s="10"/>
      <c r="F24" s="10"/>
      <c r="G24" s="11"/>
      <c r="H24" s="10"/>
      <c r="I24" s="10"/>
      <c r="J24" s="10"/>
      <c r="K24" s="12"/>
      <c r="M24" s="45"/>
      <c r="N24" s="3"/>
    </row>
    <row r="25" spans="1:22" s="2" customFormat="1" ht="21.75" customHeight="1" x14ac:dyDescent="0.2">
      <c r="A25" s="161" t="s">
        <v>83</v>
      </c>
      <c r="B25" s="162"/>
      <c r="C25" s="158" t="s">
        <v>57</v>
      </c>
      <c r="D25" s="159"/>
      <c r="E25" s="160" t="s">
        <v>50</v>
      </c>
      <c r="F25" s="160"/>
      <c r="G25" s="105" t="s">
        <v>58</v>
      </c>
      <c r="H25" s="105" t="s">
        <v>67</v>
      </c>
      <c r="I25" s="158" t="s">
        <v>59</v>
      </c>
      <c r="J25" s="159"/>
      <c r="K25" s="6"/>
      <c r="L25" s="40"/>
      <c r="M25" s="48"/>
      <c r="N25" s="49"/>
      <c r="O25" s="40"/>
      <c r="P25" s="40"/>
      <c r="Q25" s="40"/>
      <c r="R25" s="40"/>
      <c r="S25" s="40"/>
      <c r="T25" s="40"/>
      <c r="U25" s="40"/>
      <c r="V25" s="40"/>
    </row>
    <row r="26" spans="1:22" s="2" customFormat="1" ht="22.5" customHeight="1" x14ac:dyDescent="0.2">
      <c r="A26" s="50" t="s">
        <v>60</v>
      </c>
      <c r="B26" s="98" t="s">
        <v>81</v>
      </c>
      <c r="C26" s="239">
        <f>Noviembre!I26</f>
        <v>0</v>
      </c>
      <c r="D26" s="240"/>
      <c r="E26" s="186"/>
      <c r="F26" s="187"/>
      <c r="G26" s="95"/>
      <c r="H26" s="95"/>
      <c r="I26" s="161">
        <f>C26+E26-G26-H26</f>
        <v>0</v>
      </c>
      <c r="J26" s="162"/>
      <c r="K26" s="6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</row>
    <row r="27" spans="1:22" s="2" customFormat="1" ht="17.25" hidden="1" customHeight="1" x14ac:dyDescent="0.2">
      <c r="A27" s="50" t="s">
        <v>61</v>
      </c>
      <c r="B27" s="52"/>
      <c r="C27" s="188"/>
      <c r="D27" s="189"/>
      <c r="E27" s="188"/>
      <c r="F27" s="189"/>
      <c r="G27" s="188"/>
      <c r="H27" s="189"/>
      <c r="I27" s="171">
        <f>+C27+E27-G27</f>
        <v>0</v>
      </c>
      <c r="J27" s="172"/>
      <c r="K27" s="6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</row>
    <row r="28" spans="1:22" s="40" customFormat="1" ht="6.75" customHeight="1" x14ac:dyDescent="0.2">
      <c r="A28" s="102"/>
      <c r="B28" s="54"/>
      <c r="C28" s="54"/>
      <c r="D28" s="54"/>
      <c r="E28" s="55"/>
      <c r="F28" s="56"/>
      <c r="G28" s="54"/>
      <c r="H28" s="54"/>
      <c r="I28" s="102"/>
      <c r="J28" s="102"/>
      <c r="K28" s="6"/>
    </row>
    <row r="29" spans="1:22" s="2" customFormat="1" ht="28.15" customHeight="1" x14ac:dyDescent="0.2">
      <c r="A29" s="167" t="s">
        <v>31</v>
      </c>
      <c r="B29" s="168"/>
      <c r="C29" s="168"/>
      <c r="D29" s="169"/>
      <c r="E29" s="56"/>
      <c r="F29" s="19"/>
      <c r="G29" s="146" t="s">
        <v>149</v>
      </c>
      <c r="H29" s="147"/>
      <c r="I29" s="147"/>
      <c r="J29" s="148"/>
      <c r="K29" s="6"/>
      <c r="L29" s="40"/>
      <c r="M29" s="157"/>
      <c r="N29" s="157"/>
      <c r="O29" s="44"/>
      <c r="P29" s="44"/>
      <c r="Q29" s="3"/>
      <c r="R29" s="3"/>
      <c r="S29" s="44"/>
      <c r="T29" s="44"/>
      <c r="U29" s="3"/>
      <c r="V29" s="3"/>
    </row>
    <row r="30" spans="1:22" s="2" customFormat="1" ht="20.25" customHeight="1" x14ac:dyDescent="0.2">
      <c r="A30" s="190" t="s">
        <v>32</v>
      </c>
      <c r="B30" s="191"/>
      <c r="C30" s="191"/>
      <c r="D30" s="192"/>
      <c r="E30" s="56"/>
      <c r="F30" s="19"/>
      <c r="G30" s="217" t="s">
        <v>141</v>
      </c>
      <c r="H30" s="217"/>
      <c r="I30" s="217"/>
      <c r="J30" s="95"/>
      <c r="K30" s="6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</row>
    <row r="31" spans="1:22" s="2" customFormat="1" ht="19.5" customHeight="1" x14ac:dyDescent="0.2">
      <c r="A31" s="110">
        <v>1</v>
      </c>
      <c r="B31" s="215" t="s">
        <v>1</v>
      </c>
      <c r="C31" s="215"/>
      <c r="D31" s="106"/>
      <c r="E31" s="56"/>
      <c r="F31" s="19"/>
      <c r="G31" s="217" t="s">
        <v>142</v>
      </c>
      <c r="H31" s="217"/>
      <c r="I31" s="217"/>
      <c r="J31" s="35"/>
      <c r="K31" s="6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</row>
    <row r="32" spans="1:22" s="2" customFormat="1" ht="19.5" customHeight="1" x14ac:dyDescent="0.2">
      <c r="A32" s="110">
        <v>2</v>
      </c>
      <c r="B32" s="215" t="s">
        <v>2</v>
      </c>
      <c r="C32" s="215"/>
      <c r="D32" s="106"/>
      <c r="E32" s="56"/>
      <c r="F32" s="19"/>
      <c r="G32" s="217" t="s">
        <v>143</v>
      </c>
      <c r="H32" s="217"/>
      <c r="I32" s="217"/>
      <c r="J32" s="106"/>
      <c r="K32" s="6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</row>
    <row r="33" spans="1:22" s="2" customFormat="1" ht="19.5" customHeight="1" x14ac:dyDescent="0.2">
      <c r="A33" s="110">
        <v>3</v>
      </c>
      <c r="B33" s="215" t="s">
        <v>3</v>
      </c>
      <c r="C33" s="215"/>
      <c r="D33" s="106"/>
      <c r="E33" s="56"/>
      <c r="F33" s="19"/>
      <c r="G33" s="212" t="s">
        <v>62</v>
      </c>
      <c r="H33" s="213"/>
      <c r="I33" s="214"/>
      <c r="J33" s="31">
        <f>SUM(D31:D34,D36:D38,D41:D45,J30:J32)</f>
        <v>0</v>
      </c>
      <c r="K33" s="6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</row>
    <row r="34" spans="1:22" s="2" customFormat="1" ht="19.5" customHeight="1" x14ac:dyDescent="0.2">
      <c r="A34" s="57">
        <v>4</v>
      </c>
      <c r="B34" s="215" t="s">
        <v>36</v>
      </c>
      <c r="C34" s="215"/>
      <c r="D34" s="106"/>
      <c r="E34" s="56"/>
      <c r="K34" s="6"/>
      <c r="M34" s="40"/>
    </row>
    <row r="35" spans="1:22" s="2" customFormat="1" ht="19.5" customHeight="1" x14ac:dyDescent="0.2">
      <c r="A35" s="190" t="s">
        <v>136</v>
      </c>
      <c r="B35" s="191"/>
      <c r="C35" s="191"/>
      <c r="D35" s="192"/>
      <c r="E35" s="56"/>
      <c r="G35" s="146" t="s">
        <v>109</v>
      </c>
      <c r="H35" s="147"/>
      <c r="I35" s="147"/>
      <c r="J35" s="148"/>
    </row>
    <row r="36" spans="1:22" s="2" customFormat="1" ht="19.5" customHeight="1" x14ac:dyDescent="0.2">
      <c r="A36" s="110">
        <v>1</v>
      </c>
      <c r="B36" s="215" t="s">
        <v>138</v>
      </c>
      <c r="C36" s="215"/>
      <c r="D36" s="106"/>
      <c r="E36" s="56"/>
      <c r="G36" s="222">
        <v>1</v>
      </c>
      <c r="H36" s="211" t="s">
        <v>54</v>
      </c>
      <c r="I36" s="98" t="s">
        <v>55</v>
      </c>
      <c r="J36" s="95"/>
    </row>
    <row r="37" spans="1:22" s="2" customFormat="1" ht="19.5" customHeight="1" x14ac:dyDescent="0.2">
      <c r="A37" s="110">
        <v>2</v>
      </c>
      <c r="B37" s="215" t="s">
        <v>139</v>
      </c>
      <c r="C37" s="215"/>
      <c r="D37" s="106"/>
      <c r="E37" s="56"/>
      <c r="G37" s="223"/>
      <c r="H37" s="211"/>
      <c r="I37" s="98" t="s">
        <v>56</v>
      </c>
      <c r="J37" s="95"/>
      <c r="M37" s="40"/>
    </row>
    <row r="38" spans="1:22" s="2" customFormat="1" ht="19.5" customHeight="1" x14ac:dyDescent="0.2">
      <c r="A38" s="110">
        <v>3</v>
      </c>
      <c r="B38" s="215" t="s">
        <v>140</v>
      </c>
      <c r="C38" s="215"/>
      <c r="D38" s="106"/>
      <c r="E38" s="56"/>
      <c r="G38" s="57">
        <v>2</v>
      </c>
      <c r="H38" s="164" t="s">
        <v>28</v>
      </c>
      <c r="I38" s="166"/>
      <c r="J38" s="95"/>
    </row>
    <row r="39" spans="1:22" s="2" customFormat="1" ht="15.75" customHeight="1" x14ac:dyDescent="0.2">
      <c r="A39" s="216" t="s">
        <v>137</v>
      </c>
      <c r="B39" s="216"/>
      <c r="C39" s="216"/>
      <c r="D39" s="216"/>
      <c r="E39" s="56"/>
    </row>
    <row r="40" spans="1:22" s="2" customFormat="1" ht="15" customHeight="1" x14ac:dyDescent="0.2">
      <c r="A40" s="216"/>
      <c r="B40" s="216"/>
      <c r="C40" s="216"/>
      <c r="D40" s="216"/>
      <c r="E40" s="56"/>
      <c r="F40" s="181" t="s">
        <v>4</v>
      </c>
      <c r="G40" s="181"/>
      <c r="H40" s="181"/>
      <c r="I40" s="181"/>
      <c r="J40" s="181"/>
      <c r="K40" s="181"/>
    </row>
    <row r="41" spans="1:22" s="2" customFormat="1" ht="21" customHeight="1" x14ac:dyDescent="0.2">
      <c r="A41" s="110">
        <v>1</v>
      </c>
      <c r="B41" s="203" t="s">
        <v>64</v>
      </c>
      <c r="C41" s="204"/>
      <c r="D41" s="95"/>
      <c r="E41" s="56"/>
      <c r="F41" s="78" t="s">
        <v>80</v>
      </c>
      <c r="G41" s="105" t="s">
        <v>44</v>
      </c>
      <c r="H41" s="105" t="s">
        <v>17</v>
      </c>
      <c r="I41" s="105" t="s">
        <v>76</v>
      </c>
      <c r="J41" s="105" t="s">
        <v>77</v>
      </c>
      <c r="K41" s="105" t="s">
        <v>78</v>
      </c>
    </row>
    <row r="42" spans="1:22" s="2" customFormat="1" ht="19.149999999999999" customHeight="1" x14ac:dyDescent="0.2">
      <c r="A42" s="110">
        <v>2</v>
      </c>
      <c r="B42" s="201" t="s">
        <v>130</v>
      </c>
      <c r="C42" s="202"/>
      <c r="D42" s="95"/>
      <c r="E42" s="6"/>
      <c r="F42" s="114" t="s">
        <v>68</v>
      </c>
      <c r="G42" s="32"/>
      <c r="H42" s="32"/>
      <c r="I42" s="32"/>
      <c r="J42" s="32"/>
      <c r="K42" s="95"/>
    </row>
    <row r="43" spans="1:22" s="2" customFormat="1" ht="19.149999999999999" customHeight="1" x14ac:dyDescent="0.2">
      <c r="A43" s="110">
        <v>3</v>
      </c>
      <c r="B43" s="179" t="s">
        <v>27</v>
      </c>
      <c r="C43" s="180"/>
      <c r="D43" s="95"/>
      <c r="E43" s="6"/>
      <c r="F43" s="114" t="s">
        <v>79</v>
      </c>
      <c r="G43" s="32"/>
      <c r="H43" s="32"/>
      <c r="I43" s="32"/>
      <c r="J43" s="32"/>
      <c r="K43" s="95"/>
    </row>
    <row r="44" spans="1:22" s="2" customFormat="1" ht="20.25" customHeight="1" x14ac:dyDescent="0.2">
      <c r="A44" s="110">
        <v>4</v>
      </c>
      <c r="B44" s="203" t="s">
        <v>65</v>
      </c>
      <c r="C44" s="204"/>
      <c r="D44" s="95"/>
      <c r="E44" s="6"/>
      <c r="F44" s="114" t="s">
        <v>69</v>
      </c>
      <c r="G44" s="32"/>
      <c r="H44" s="32"/>
      <c r="I44" s="32"/>
      <c r="J44" s="32"/>
      <c r="K44" s="95"/>
    </row>
    <row r="45" spans="1:22" s="2" customFormat="1" ht="16.5" customHeight="1" x14ac:dyDescent="0.2">
      <c r="A45" s="110">
        <v>5</v>
      </c>
      <c r="B45" s="201" t="s">
        <v>51</v>
      </c>
      <c r="C45" s="202"/>
      <c r="D45" s="95"/>
      <c r="E45" s="6"/>
      <c r="K45" s="6"/>
    </row>
    <row r="46" spans="1:22" s="2" customFormat="1" ht="16.5" customHeight="1" x14ac:dyDescent="0.2">
      <c r="E46" s="6"/>
      <c r="F46" s="173" t="s">
        <v>39</v>
      </c>
      <c r="G46" s="174"/>
      <c r="H46" s="174"/>
      <c r="I46" s="174"/>
      <c r="J46" s="175"/>
      <c r="K46" s="6"/>
    </row>
    <row r="47" spans="1:22" s="2" customFormat="1" ht="16.5" customHeight="1" x14ac:dyDescent="0.2">
      <c r="A47" s="23"/>
      <c r="B47" s="23"/>
      <c r="C47" s="23"/>
      <c r="D47" s="116"/>
      <c r="E47" s="6"/>
      <c r="F47" s="60">
        <v>1</v>
      </c>
      <c r="G47" s="176" t="s">
        <v>0</v>
      </c>
      <c r="H47" s="177"/>
      <c r="I47" s="178"/>
      <c r="J47" s="32"/>
      <c r="K47" s="6"/>
    </row>
    <row r="48" spans="1:22" s="2" customFormat="1" ht="16.5" customHeight="1" x14ac:dyDescent="0.2">
      <c r="A48" s="23"/>
      <c r="B48" s="23"/>
      <c r="C48" s="23"/>
      <c r="D48" s="116"/>
      <c r="E48" s="6"/>
      <c r="F48" s="60">
        <v>2</v>
      </c>
      <c r="G48" s="176" t="s">
        <v>37</v>
      </c>
      <c r="H48" s="177"/>
      <c r="I48" s="178"/>
      <c r="J48" s="32"/>
      <c r="K48" s="6"/>
    </row>
    <row r="49" spans="1:19" s="2" customFormat="1" ht="13.5" customHeight="1" x14ac:dyDescent="0.2">
      <c r="A49" s="6"/>
      <c r="B49" s="6"/>
      <c r="C49" s="6"/>
      <c r="D49" s="6"/>
      <c r="E49" s="6"/>
      <c r="F49" s="19"/>
      <c r="G49" s="6"/>
      <c r="H49" s="6"/>
      <c r="I49" s="6"/>
      <c r="J49" s="6"/>
      <c r="K49" s="6"/>
    </row>
    <row r="50" spans="1:19" s="40" customFormat="1" ht="17.25" customHeight="1" x14ac:dyDescent="0.2">
      <c r="A50" s="230" t="s">
        <v>40</v>
      </c>
      <c r="B50" s="230"/>
      <c r="C50" s="230"/>
      <c r="D50" s="6"/>
      <c r="E50" s="173" t="s">
        <v>38</v>
      </c>
      <c r="F50" s="174"/>
      <c r="G50" s="174"/>
      <c r="H50" s="174"/>
      <c r="I50" s="174"/>
      <c r="J50" s="174"/>
      <c r="K50" s="175"/>
    </row>
    <row r="51" spans="1:19" s="40" customFormat="1" ht="27" customHeight="1" x14ac:dyDescent="0.2">
      <c r="A51" s="230"/>
      <c r="B51" s="230"/>
      <c r="C51" s="230"/>
      <c r="D51" s="6"/>
      <c r="E51" s="218" t="s">
        <v>14</v>
      </c>
      <c r="F51" s="219"/>
      <c r="G51" s="105" t="s">
        <v>15</v>
      </c>
      <c r="H51" s="105" t="s">
        <v>16</v>
      </c>
      <c r="I51" s="99" t="s">
        <v>17</v>
      </c>
      <c r="J51" s="218" t="s">
        <v>18</v>
      </c>
      <c r="K51" s="219"/>
    </row>
    <row r="52" spans="1:19" s="40" customFormat="1" ht="21" customHeight="1" x14ac:dyDescent="0.2">
      <c r="A52" s="201" t="s">
        <v>100</v>
      </c>
      <c r="B52" s="202"/>
      <c r="C52" s="95"/>
      <c r="D52" s="6"/>
      <c r="E52" s="220" t="s">
        <v>84</v>
      </c>
      <c r="F52" s="221"/>
      <c r="G52" s="111">
        <f>Noviembre!J52</f>
        <v>0</v>
      </c>
      <c r="H52" s="95"/>
      <c r="I52" s="95"/>
      <c r="J52" s="137">
        <f>+G52+H52-I52</f>
        <v>0</v>
      </c>
      <c r="K52" s="137"/>
    </row>
    <row r="53" spans="1:19" s="40" customFormat="1" ht="25.15" customHeight="1" x14ac:dyDescent="0.2">
      <c r="A53" s="201" t="s">
        <v>101</v>
      </c>
      <c r="B53" s="202"/>
      <c r="C53" s="95"/>
      <c r="D53" s="6"/>
      <c r="E53" s="201" t="s">
        <v>85</v>
      </c>
      <c r="F53" s="202"/>
      <c r="G53" s="111">
        <f>Noviembre!J53</f>
        <v>0</v>
      </c>
      <c r="H53" s="95"/>
      <c r="I53" s="95"/>
      <c r="J53" s="137">
        <f>+G53+H53-I53</f>
        <v>0</v>
      </c>
      <c r="K53" s="137"/>
    </row>
    <row r="54" spans="1:19" s="40" customFormat="1" ht="23.45" customHeight="1" x14ac:dyDescent="0.2">
      <c r="A54" s="201" t="s">
        <v>102</v>
      </c>
      <c r="B54" s="202"/>
      <c r="C54" s="95"/>
      <c r="D54" s="6"/>
      <c r="E54" s="201" t="s">
        <v>91</v>
      </c>
      <c r="F54" s="202"/>
      <c r="G54" s="111">
        <f>Noviembre!J54</f>
        <v>0</v>
      </c>
      <c r="H54" s="95"/>
      <c r="I54" s="95"/>
      <c r="J54" s="137">
        <f>+G54+H54-I54</f>
        <v>0</v>
      </c>
      <c r="K54" s="137"/>
    </row>
    <row r="55" spans="1:19" s="2" customFormat="1" ht="21" customHeight="1" x14ac:dyDescent="0.2">
      <c r="A55" s="205" t="s">
        <v>103</v>
      </c>
      <c r="B55" s="206"/>
      <c r="C55" s="95"/>
      <c r="D55" s="6"/>
      <c r="E55" s="19"/>
      <c r="F55" s="19"/>
      <c r="G55" s="19"/>
      <c r="H55" s="19"/>
      <c r="I55" s="19"/>
      <c r="J55" s="19"/>
      <c r="K55" s="19"/>
    </row>
    <row r="56" spans="1:19" s="2" customFormat="1" ht="21" customHeight="1" x14ac:dyDescent="0.2">
      <c r="A56" s="201" t="s">
        <v>150</v>
      </c>
      <c r="B56" s="202"/>
      <c r="C56" s="95"/>
      <c r="D56" s="6"/>
      <c r="E56" s="173" t="s">
        <v>45</v>
      </c>
      <c r="F56" s="174"/>
      <c r="G56" s="174"/>
      <c r="H56" s="174"/>
      <c r="I56" s="174"/>
      <c r="J56" s="174"/>
      <c r="K56" s="175"/>
    </row>
    <row r="57" spans="1:19" s="40" customFormat="1" ht="21.75" customHeight="1" x14ac:dyDescent="0.2">
      <c r="A57" s="201" t="s">
        <v>104</v>
      </c>
      <c r="B57" s="202"/>
      <c r="C57" s="95"/>
      <c r="D57" s="6"/>
      <c r="E57" s="224" t="s">
        <v>14</v>
      </c>
      <c r="F57" s="225"/>
      <c r="G57" s="118" t="s">
        <v>15</v>
      </c>
      <c r="H57" s="118" t="s">
        <v>131</v>
      </c>
      <c r="I57" s="101" t="s">
        <v>26</v>
      </c>
      <c r="J57" s="224" t="s">
        <v>18</v>
      </c>
      <c r="K57" s="225"/>
      <c r="M57" s="2"/>
      <c r="N57" s="2"/>
      <c r="O57" s="2"/>
      <c r="P57" s="2"/>
      <c r="Q57" s="2"/>
      <c r="R57" s="2"/>
      <c r="S57" s="2"/>
    </row>
    <row r="58" spans="1:19" s="2" customFormat="1" ht="24.75" customHeight="1" x14ac:dyDescent="0.2">
      <c r="A58" s="201" t="s">
        <v>105</v>
      </c>
      <c r="B58" s="202"/>
      <c r="C58" s="95"/>
      <c r="D58" s="6"/>
      <c r="E58" s="141" t="s">
        <v>86</v>
      </c>
      <c r="F58" s="142"/>
      <c r="G58" s="111">
        <f>Noviembre!J58</f>
        <v>0</v>
      </c>
      <c r="H58" s="95"/>
      <c r="I58" s="108"/>
      <c r="J58" s="137">
        <f>+G58+H58-I58</f>
        <v>0</v>
      </c>
      <c r="K58" s="137"/>
    </row>
    <row r="59" spans="1:19" s="2" customFormat="1" ht="18" customHeight="1" x14ac:dyDescent="0.2">
      <c r="A59" s="201" t="s">
        <v>106</v>
      </c>
      <c r="B59" s="202"/>
      <c r="C59" s="95"/>
      <c r="D59" s="6"/>
      <c r="E59" s="141" t="s">
        <v>87</v>
      </c>
      <c r="F59" s="142"/>
      <c r="G59" s="111">
        <f>Noviembre!J59</f>
        <v>0</v>
      </c>
      <c r="H59" s="95"/>
      <c r="I59" s="95"/>
      <c r="J59" s="137">
        <f>+G59+H59-I59</f>
        <v>0</v>
      </c>
      <c r="K59" s="137"/>
    </row>
    <row r="60" spans="1:19" s="2" customFormat="1" ht="18.75" customHeight="1" x14ac:dyDescent="0.2">
      <c r="A60" s="57"/>
      <c r="B60" s="103" t="s">
        <v>25</v>
      </c>
      <c r="C60" s="31">
        <f>SUM(C52:C59)</f>
        <v>0</v>
      </c>
      <c r="D60" s="6"/>
      <c r="E60" s="205" t="s">
        <v>88</v>
      </c>
      <c r="F60" s="206"/>
      <c r="G60" s="111">
        <f>Noviembre!J60</f>
        <v>0</v>
      </c>
      <c r="H60" s="95"/>
      <c r="I60" s="95"/>
      <c r="J60" s="137">
        <f>+G60+H60-I60</f>
        <v>0</v>
      </c>
      <c r="K60" s="137"/>
    </row>
    <row r="61" spans="1:19" s="2" customFormat="1" ht="22.5" customHeight="1" x14ac:dyDescent="0.2">
      <c r="A61" s="6"/>
      <c r="B61" s="6"/>
      <c r="C61" s="6"/>
      <c r="D61" s="6"/>
      <c r="E61" s="201" t="s">
        <v>89</v>
      </c>
      <c r="F61" s="202"/>
      <c r="G61" s="111">
        <f>Noviembre!J61</f>
        <v>0</v>
      </c>
      <c r="H61" s="95"/>
      <c r="I61" s="95"/>
      <c r="J61" s="137">
        <f>+G61+H61-I61</f>
        <v>0</v>
      </c>
      <c r="K61" s="137"/>
    </row>
    <row r="62" spans="1:19" s="2" customFormat="1" ht="22.5" customHeight="1" x14ac:dyDescent="0.2">
      <c r="A62" s="173" t="s">
        <v>41</v>
      </c>
      <c r="B62" s="175"/>
      <c r="C62" s="104" t="s">
        <v>13</v>
      </c>
      <c r="D62" s="6"/>
      <c r="E62" s="141" t="s">
        <v>90</v>
      </c>
      <c r="F62" s="142"/>
      <c r="G62" s="111">
        <f>Noviembre!J62</f>
        <v>0</v>
      </c>
      <c r="H62" s="95"/>
      <c r="I62" s="95"/>
      <c r="J62" s="137">
        <f>+G62+H62-I62</f>
        <v>0</v>
      </c>
      <c r="K62" s="137"/>
    </row>
    <row r="63" spans="1:19" s="2" customFormat="1" ht="21.75" customHeight="1" x14ac:dyDescent="0.2">
      <c r="A63" s="145" t="s">
        <v>110</v>
      </c>
      <c r="B63" s="145"/>
      <c r="C63" s="32"/>
      <c r="D63" s="6"/>
      <c r="E63" s="6"/>
      <c r="F63" s="6"/>
      <c r="G63" s="6"/>
      <c r="H63" s="6"/>
      <c r="I63" s="6"/>
      <c r="J63" s="6"/>
      <c r="K63" s="6"/>
    </row>
    <row r="64" spans="1:19" s="2" customFormat="1" ht="21.75" customHeight="1" x14ac:dyDescent="0.2">
      <c r="A64" s="145" t="s">
        <v>111</v>
      </c>
      <c r="B64" s="145"/>
      <c r="C64" s="32"/>
      <c r="D64" s="6"/>
      <c r="F64" s="234" t="s">
        <v>148</v>
      </c>
      <c r="G64" s="234"/>
      <c r="H64" s="117" t="s">
        <v>132</v>
      </c>
      <c r="I64" s="95"/>
    </row>
    <row r="65" spans="1:11" s="2" customFormat="1" ht="21.75" customHeight="1" x14ac:dyDescent="0.2">
      <c r="A65" s="145" t="s">
        <v>112</v>
      </c>
      <c r="B65" s="145"/>
      <c r="C65" s="32"/>
      <c r="D65" s="6"/>
      <c r="F65" s="234"/>
      <c r="G65" s="234"/>
      <c r="H65" s="117" t="s">
        <v>133</v>
      </c>
      <c r="I65" s="95"/>
    </row>
    <row r="66" spans="1:11" s="2" customFormat="1" ht="21.75" customHeight="1" x14ac:dyDescent="0.2">
      <c r="A66" s="145" t="s">
        <v>144</v>
      </c>
      <c r="B66" s="145"/>
      <c r="C66" s="32"/>
      <c r="D66" s="6"/>
      <c r="I66" s="6"/>
      <c r="J66" s="6"/>
      <c r="K66" s="6"/>
    </row>
    <row r="67" spans="1:11" s="2" customFormat="1" ht="21.75" customHeight="1" x14ac:dyDescent="0.2">
      <c r="A67" s="145" t="s">
        <v>145</v>
      </c>
      <c r="B67" s="145"/>
      <c r="C67" s="32"/>
      <c r="D67" s="6"/>
      <c r="E67" s="6"/>
      <c r="F67" s="146" t="s">
        <v>135</v>
      </c>
      <c r="G67" s="147"/>
      <c r="H67" s="147"/>
      <c r="I67" s="147"/>
      <c r="J67" s="148"/>
      <c r="K67" s="6"/>
    </row>
    <row r="68" spans="1:11" s="2" customFormat="1" ht="18.75" customHeight="1" x14ac:dyDescent="0.2">
      <c r="A68" s="145" t="s">
        <v>146</v>
      </c>
      <c r="B68" s="145"/>
      <c r="C68" s="32"/>
      <c r="D68" s="6"/>
      <c r="F68" s="231" t="s">
        <v>132</v>
      </c>
      <c r="G68" s="232"/>
      <c r="H68" s="231" t="s">
        <v>133</v>
      </c>
      <c r="I68" s="232"/>
      <c r="J68" s="233" t="s">
        <v>134</v>
      </c>
      <c r="K68" s="6"/>
    </row>
    <row r="69" spans="1:11" s="2" customFormat="1" ht="20.25" customHeight="1" x14ac:dyDescent="0.2">
      <c r="A69" s="145" t="s">
        <v>147</v>
      </c>
      <c r="B69" s="145"/>
      <c r="C69" s="32"/>
      <c r="D69" s="6"/>
      <c r="F69" s="120" t="s">
        <v>29</v>
      </c>
      <c r="G69" s="121" t="s">
        <v>30</v>
      </c>
      <c r="H69" s="120" t="s">
        <v>29</v>
      </c>
      <c r="I69" s="121" t="s">
        <v>30</v>
      </c>
      <c r="J69" s="233"/>
      <c r="K69" s="40"/>
    </row>
    <row r="70" spans="1:11" s="2" customFormat="1" ht="19.149999999999999" customHeight="1" x14ac:dyDescent="0.2">
      <c r="A70" s="143" t="s">
        <v>25</v>
      </c>
      <c r="B70" s="144"/>
      <c r="C70" s="33">
        <f>SUM(C63:C69)</f>
        <v>0</v>
      </c>
      <c r="D70" s="6"/>
      <c r="F70" s="95"/>
      <c r="G70" s="95"/>
      <c r="H70" s="95"/>
      <c r="I70" s="95"/>
      <c r="J70" s="95"/>
      <c r="K70" s="40"/>
    </row>
    <row r="71" spans="1:11" s="40" customFormat="1" ht="18.75" customHeight="1" x14ac:dyDescent="0.2">
      <c r="D71" s="6"/>
    </row>
    <row r="72" spans="1:11" s="40" customFormat="1" ht="18.75" customHeight="1" x14ac:dyDescent="0.2">
      <c r="A72" s="224" t="s">
        <v>42</v>
      </c>
      <c r="B72" s="235"/>
      <c r="C72" s="225"/>
      <c r="D72" s="19"/>
      <c r="F72" s="212" t="s">
        <v>108</v>
      </c>
      <c r="G72" s="213"/>
      <c r="H72" s="213"/>
      <c r="I72" s="213"/>
      <c r="J72" s="214"/>
    </row>
    <row r="73" spans="1:11" s="40" customFormat="1" ht="21" customHeight="1" x14ac:dyDescent="0.2">
      <c r="A73" s="149" t="s">
        <v>92</v>
      </c>
      <c r="B73" s="150"/>
      <c r="C73" s="95"/>
      <c r="D73" s="19"/>
      <c r="F73" s="151" t="s">
        <v>118</v>
      </c>
      <c r="G73" s="151"/>
      <c r="H73" s="94" t="s">
        <v>72</v>
      </c>
      <c r="I73" s="94" t="s">
        <v>73</v>
      </c>
      <c r="J73" s="94" t="s">
        <v>74</v>
      </c>
    </row>
    <row r="74" spans="1:11" s="40" customFormat="1" ht="21" customHeight="1" x14ac:dyDescent="0.2">
      <c r="A74" s="149" t="s">
        <v>93</v>
      </c>
      <c r="B74" s="150"/>
      <c r="C74" s="95"/>
      <c r="D74" s="19"/>
      <c r="F74" s="242">
        <f>Noviembre!J74</f>
        <v>0</v>
      </c>
      <c r="G74" s="242"/>
      <c r="H74" s="95"/>
      <c r="I74" s="95"/>
      <c r="J74" s="31">
        <f>F74+H74-I74</f>
        <v>0</v>
      </c>
    </row>
    <row r="75" spans="1:11" s="40" customFormat="1" ht="21" customHeight="1" x14ac:dyDescent="0.2">
      <c r="A75" s="149" t="s">
        <v>94</v>
      </c>
      <c r="B75" s="150"/>
      <c r="C75" s="95"/>
      <c r="D75" s="19"/>
    </row>
    <row r="76" spans="1:11" s="40" customFormat="1" ht="21" customHeight="1" x14ac:dyDescent="0.2">
      <c r="A76" s="149" t="s">
        <v>95</v>
      </c>
      <c r="B76" s="150"/>
      <c r="C76" s="95"/>
      <c r="E76" s="153" t="s">
        <v>119</v>
      </c>
      <c r="F76" s="154"/>
      <c r="G76" s="154"/>
      <c r="H76" s="154"/>
      <c r="I76" s="154"/>
      <c r="J76" s="154"/>
      <c r="K76" s="155"/>
    </row>
    <row r="77" spans="1:11" s="40" customFormat="1" ht="21.75" customHeight="1" x14ac:dyDescent="0.2">
      <c r="E77" s="156" t="s">
        <v>114</v>
      </c>
      <c r="F77" s="156"/>
      <c r="G77" s="93" t="s">
        <v>115</v>
      </c>
      <c r="H77" s="93" t="s">
        <v>78</v>
      </c>
      <c r="I77" s="119" t="s">
        <v>116</v>
      </c>
      <c r="J77" s="93" t="s">
        <v>17</v>
      </c>
      <c r="K77" s="89" t="s">
        <v>117</v>
      </c>
    </row>
    <row r="78" spans="1:11" s="40" customFormat="1" ht="20.25" customHeight="1" x14ac:dyDescent="0.2">
      <c r="A78" s="56"/>
      <c r="B78" s="56"/>
      <c r="E78" s="242">
        <f>Noviembre!K78</f>
        <v>0</v>
      </c>
      <c r="F78" s="242"/>
      <c r="G78" s="95"/>
      <c r="H78" s="95"/>
      <c r="I78" s="95"/>
      <c r="J78" s="95"/>
      <c r="K78" s="31">
        <f>E78+G78-H78-I78-J78</f>
        <v>0</v>
      </c>
    </row>
    <row r="79" spans="1:11" s="40" customFormat="1" ht="15" customHeight="1" x14ac:dyDescent="0.2">
      <c r="A79" s="56"/>
      <c r="B79" s="56"/>
      <c r="C79" s="19"/>
      <c r="D79" s="19"/>
      <c r="E79" s="19"/>
      <c r="F79" s="19"/>
      <c r="G79" s="19"/>
      <c r="H79" s="19"/>
      <c r="I79" s="19"/>
      <c r="J79" s="19"/>
      <c r="K79" s="19"/>
    </row>
    <row r="80" spans="1:11" s="40" customFormat="1" ht="23.25" customHeight="1" x14ac:dyDescent="0.2">
      <c r="A80" s="64"/>
      <c r="B80" s="56"/>
      <c r="C80" s="56"/>
      <c r="D80" s="56"/>
      <c r="E80" s="19"/>
      <c r="F80" s="19"/>
      <c r="G80" s="19"/>
      <c r="H80" s="19"/>
      <c r="I80" s="19"/>
      <c r="J80" s="19"/>
      <c r="K80" s="19"/>
    </row>
    <row r="81" spans="1:11" s="40" customFormat="1" ht="15" customHeight="1" x14ac:dyDescent="0.2">
      <c r="A81" s="64"/>
      <c r="B81" s="56"/>
      <c r="C81" s="56"/>
      <c r="D81" s="56"/>
      <c r="E81" s="19"/>
      <c r="F81" s="19"/>
      <c r="G81" s="19"/>
      <c r="H81" s="19"/>
      <c r="I81" s="19"/>
      <c r="J81" s="19"/>
      <c r="K81" s="19"/>
    </row>
    <row r="82" spans="1:11" s="40" customFormat="1" ht="15" customHeight="1" x14ac:dyDescent="0.2">
      <c r="A82" s="140" t="s">
        <v>53</v>
      </c>
      <c r="B82" s="140"/>
      <c r="C82" s="56"/>
      <c r="D82" s="56"/>
      <c r="E82" s="19"/>
      <c r="F82" s="19"/>
      <c r="G82" s="19"/>
      <c r="H82" s="19"/>
      <c r="I82" s="19"/>
      <c r="J82" s="19"/>
      <c r="K82" s="19"/>
    </row>
    <row r="83" spans="1:11" s="40" customFormat="1" ht="12.75" customHeight="1" x14ac:dyDescent="0.2">
      <c r="A83" s="122"/>
      <c r="B83" s="123"/>
      <c r="C83" s="123"/>
      <c r="D83" s="123"/>
      <c r="E83" s="123"/>
      <c r="F83" s="123"/>
      <c r="G83" s="123"/>
      <c r="H83" s="123"/>
      <c r="I83" s="123"/>
      <c r="J83" s="123"/>
      <c r="K83" s="124"/>
    </row>
    <row r="84" spans="1:11" s="40" customFormat="1" ht="12.75" customHeight="1" x14ac:dyDescent="0.2">
      <c r="A84" s="125"/>
      <c r="B84" s="126"/>
      <c r="C84" s="126"/>
      <c r="D84" s="126"/>
      <c r="E84" s="126"/>
      <c r="F84" s="126"/>
      <c r="G84" s="126"/>
      <c r="H84" s="126"/>
      <c r="I84" s="126"/>
      <c r="J84" s="126"/>
      <c r="K84" s="127"/>
    </row>
    <row r="85" spans="1:11" s="2" customFormat="1" ht="12.75" customHeight="1" x14ac:dyDescent="0.2">
      <c r="A85" s="125"/>
      <c r="B85" s="126"/>
      <c r="C85" s="126"/>
      <c r="D85" s="126"/>
      <c r="E85" s="126"/>
      <c r="F85" s="126"/>
      <c r="G85" s="126"/>
      <c r="H85" s="126"/>
      <c r="I85" s="126"/>
      <c r="J85" s="126"/>
      <c r="K85" s="127"/>
    </row>
    <row r="86" spans="1:11" s="17" customFormat="1" ht="12.75" customHeight="1" x14ac:dyDescent="0.2">
      <c r="A86" s="128"/>
      <c r="B86" s="129"/>
      <c r="C86" s="129"/>
      <c r="D86" s="129"/>
      <c r="E86" s="129"/>
      <c r="F86" s="129"/>
      <c r="G86" s="129"/>
      <c r="H86" s="129"/>
      <c r="I86" s="129"/>
      <c r="J86" s="129"/>
      <c r="K86" s="130"/>
    </row>
    <row r="87" spans="1:11" s="17" customFormat="1" ht="21" customHeight="1" x14ac:dyDescent="0.25">
      <c r="A87" s="131" t="s">
        <v>19</v>
      </c>
      <c r="B87" s="131"/>
      <c r="C87" s="132"/>
      <c r="D87" s="132"/>
      <c r="E87" s="132"/>
      <c r="F87" s="132"/>
      <c r="G87" s="133" t="s">
        <v>20</v>
      </c>
      <c r="H87" s="133"/>
      <c r="I87" s="134"/>
      <c r="J87" s="134"/>
      <c r="K87" s="134"/>
    </row>
    <row r="88" spans="1:11" s="17" customFormat="1" ht="26.45" customHeight="1" x14ac:dyDescent="0.2">
      <c r="A88" s="135" t="s">
        <v>21</v>
      </c>
      <c r="B88" s="135"/>
      <c r="C88" s="135"/>
      <c r="D88" s="136"/>
      <c r="E88" s="136"/>
      <c r="F88" s="136"/>
      <c r="G88" s="136"/>
      <c r="H88" s="136"/>
      <c r="I88" s="136"/>
      <c r="J88" s="6"/>
      <c r="K88" s="6"/>
    </row>
    <row r="89" spans="1:11" s="17" customFormat="1" ht="15" x14ac:dyDescent="0.2">
      <c r="A89" s="6"/>
      <c r="C89" s="96" t="s">
        <v>98</v>
      </c>
      <c r="E89" s="6"/>
      <c r="F89" s="6"/>
      <c r="G89" s="6"/>
      <c r="H89" s="6"/>
      <c r="I89" s="6"/>
      <c r="J89" s="19"/>
      <c r="K89" s="19"/>
    </row>
    <row r="90" spans="1:11" s="17" customFormat="1" ht="6" customHeight="1" x14ac:dyDescent="0.2">
      <c r="A90" s="6"/>
      <c r="B90" s="65"/>
      <c r="C90" s="65"/>
      <c r="D90" s="27"/>
      <c r="E90" s="27"/>
      <c r="F90" s="66"/>
      <c r="G90" s="19"/>
      <c r="H90" s="27"/>
      <c r="I90" s="19"/>
      <c r="J90" s="19"/>
      <c r="K90" s="19"/>
    </row>
    <row r="91" spans="1:11" s="17" customFormat="1" ht="22.5" customHeight="1" x14ac:dyDescent="0.2">
      <c r="A91" s="226" t="s">
        <v>43</v>
      </c>
      <c r="B91" s="226"/>
      <c r="C91" s="226"/>
      <c r="D91" s="226"/>
      <c r="E91" s="227"/>
      <c r="F91" s="227"/>
      <c r="G91" s="227"/>
      <c r="H91" s="227"/>
      <c r="I91" s="227"/>
      <c r="J91" s="6"/>
      <c r="K91" s="19"/>
    </row>
    <row r="92" spans="1:11" s="17" customFormat="1" ht="14.25" customHeight="1" x14ac:dyDescent="0.2">
      <c r="A92" s="67"/>
      <c r="C92" s="228" t="s">
        <v>99</v>
      </c>
      <c r="D92" s="228"/>
      <c r="E92" s="228"/>
      <c r="F92" s="228"/>
      <c r="G92" s="228"/>
      <c r="H92" s="228"/>
      <c r="I92" s="228"/>
      <c r="J92" s="19"/>
      <c r="K92" s="19"/>
    </row>
    <row r="93" spans="1:11" s="17" customFormat="1" ht="20.25" customHeight="1" x14ac:dyDescent="0.25">
      <c r="A93" s="135" t="s">
        <v>52</v>
      </c>
      <c r="B93" s="135"/>
      <c r="C93" s="229"/>
      <c r="D93" s="229"/>
      <c r="E93" s="229"/>
      <c r="F93" s="229"/>
      <c r="G93" s="68"/>
      <c r="H93" s="69" t="s">
        <v>24</v>
      </c>
      <c r="I93" s="70"/>
      <c r="J93" s="70"/>
      <c r="K93" s="6"/>
    </row>
  </sheetData>
  <sheetProtection algorithmName="SHA-512" hashValue="LXnRYMl0p0gU//UfNKrpAZrFOMARHH3PTPqpp6u4XyAjZjQQ55QoFUYntJgmUKtgNAZHLtrEEhMgjfzY8tHlrA==" saltValue="Mtbg1DLFsXmMcuwzUmoF+Q==" spinCount="100000" sheet="1" formatCells="0" formatColumns="0" formatRows="0" selectLockedCells="1"/>
  <protectedRanges>
    <protectedRange sqref="A50 A54 F29:F33 F49 A52" name="Rango1"/>
    <protectedRange sqref="K50" name="Rango1_4"/>
    <protectedRange sqref="K56" name="Rango1_5"/>
    <protectedRange sqref="I58:I62" name="Rango1_2_2"/>
    <protectedRange sqref="G25 J24" name="Rango1_6"/>
    <protectedRange sqref="C9 J10 F9" name="Rango1_1_2_1"/>
  </protectedRanges>
  <dataConsolidate/>
  <mergeCells count="135">
    <mergeCell ref="G1:J1"/>
    <mergeCell ref="B2:D2"/>
    <mergeCell ref="G2:J2"/>
    <mergeCell ref="B3:D3"/>
    <mergeCell ref="G3:J3"/>
    <mergeCell ref="A7:K7"/>
    <mergeCell ref="B12:F12"/>
    <mergeCell ref="A15:A16"/>
    <mergeCell ref="B15:B16"/>
    <mergeCell ref="C15:J15"/>
    <mergeCell ref="C16:D16"/>
    <mergeCell ref="E16:F16"/>
    <mergeCell ref="A8:B8"/>
    <mergeCell ref="C8:H8"/>
    <mergeCell ref="A9:B9"/>
    <mergeCell ref="C9:H9"/>
    <mergeCell ref="G10:H10"/>
    <mergeCell ref="J10:K10"/>
    <mergeCell ref="C23:E23"/>
    <mergeCell ref="A25:B25"/>
    <mergeCell ref="C25:D25"/>
    <mergeCell ref="E25:F25"/>
    <mergeCell ref="I25:J25"/>
    <mergeCell ref="C26:D26"/>
    <mergeCell ref="E26:F26"/>
    <mergeCell ref="I26:J26"/>
    <mergeCell ref="C17:D17"/>
    <mergeCell ref="E17:F17"/>
    <mergeCell ref="C19:I19"/>
    <mergeCell ref="C20:E20"/>
    <mergeCell ref="C21:E21"/>
    <mergeCell ref="C22:E22"/>
    <mergeCell ref="M29:N29"/>
    <mergeCell ref="A30:D30"/>
    <mergeCell ref="G30:I30"/>
    <mergeCell ref="B31:C31"/>
    <mergeCell ref="G31:I31"/>
    <mergeCell ref="B32:C32"/>
    <mergeCell ref="G32:I32"/>
    <mergeCell ref="C27:D27"/>
    <mergeCell ref="E27:F27"/>
    <mergeCell ref="G27:H27"/>
    <mergeCell ref="I27:J27"/>
    <mergeCell ref="A29:D29"/>
    <mergeCell ref="G29:J29"/>
    <mergeCell ref="B38:C38"/>
    <mergeCell ref="H38:I38"/>
    <mergeCell ref="A39:D40"/>
    <mergeCell ref="F40:K40"/>
    <mergeCell ref="B41:C41"/>
    <mergeCell ref="B42:C42"/>
    <mergeCell ref="B33:C33"/>
    <mergeCell ref="G33:I33"/>
    <mergeCell ref="B34:C34"/>
    <mergeCell ref="A35:D35"/>
    <mergeCell ref="G35:J35"/>
    <mergeCell ref="B36:C36"/>
    <mergeCell ref="G36:G37"/>
    <mergeCell ref="H36:H37"/>
    <mergeCell ref="B37:C37"/>
    <mergeCell ref="A50:C51"/>
    <mergeCell ref="E50:K50"/>
    <mergeCell ref="E51:F51"/>
    <mergeCell ref="J51:K51"/>
    <mergeCell ref="A52:B52"/>
    <mergeCell ref="E52:F52"/>
    <mergeCell ref="J52:K52"/>
    <mergeCell ref="B43:C43"/>
    <mergeCell ref="B44:C44"/>
    <mergeCell ref="B45:C45"/>
    <mergeCell ref="F46:J46"/>
    <mergeCell ref="G47:I47"/>
    <mergeCell ref="G48:I48"/>
    <mergeCell ref="A55:B55"/>
    <mergeCell ref="A56:B56"/>
    <mergeCell ref="E56:K56"/>
    <mergeCell ref="A57:B57"/>
    <mergeCell ref="E57:F57"/>
    <mergeCell ref="J57:K57"/>
    <mergeCell ref="A53:B53"/>
    <mergeCell ref="E53:F53"/>
    <mergeCell ref="J53:K53"/>
    <mergeCell ref="A54:B54"/>
    <mergeCell ref="E54:F54"/>
    <mergeCell ref="J54:K54"/>
    <mergeCell ref="E60:F60"/>
    <mergeCell ref="J60:K60"/>
    <mergeCell ref="E61:F61"/>
    <mergeCell ref="J61:K61"/>
    <mergeCell ref="A62:B62"/>
    <mergeCell ref="E62:F62"/>
    <mergeCell ref="J62:K62"/>
    <mergeCell ref="A58:B58"/>
    <mergeCell ref="E58:F58"/>
    <mergeCell ref="J58:K58"/>
    <mergeCell ref="A59:B59"/>
    <mergeCell ref="E59:F59"/>
    <mergeCell ref="J59:K59"/>
    <mergeCell ref="A68:B68"/>
    <mergeCell ref="F68:G68"/>
    <mergeCell ref="H68:I68"/>
    <mergeCell ref="J68:J69"/>
    <mergeCell ref="A69:B69"/>
    <mergeCell ref="A70:B70"/>
    <mergeCell ref="A63:B63"/>
    <mergeCell ref="A64:B64"/>
    <mergeCell ref="F64:G65"/>
    <mergeCell ref="A65:B65"/>
    <mergeCell ref="A66:B66"/>
    <mergeCell ref="A67:B67"/>
    <mergeCell ref="F67:J67"/>
    <mergeCell ref="A75:B75"/>
    <mergeCell ref="A76:B76"/>
    <mergeCell ref="E76:K76"/>
    <mergeCell ref="E77:F77"/>
    <mergeCell ref="E78:F78"/>
    <mergeCell ref="A82:B82"/>
    <mergeCell ref="A72:C72"/>
    <mergeCell ref="F72:J72"/>
    <mergeCell ref="A73:B73"/>
    <mergeCell ref="F73:G73"/>
    <mergeCell ref="A74:B74"/>
    <mergeCell ref="F74:G74"/>
    <mergeCell ref="A91:D91"/>
    <mergeCell ref="E91:I91"/>
    <mergeCell ref="C92:I92"/>
    <mergeCell ref="A93:B93"/>
    <mergeCell ref="C93:F93"/>
    <mergeCell ref="A83:K86"/>
    <mergeCell ref="A87:B87"/>
    <mergeCell ref="C87:F87"/>
    <mergeCell ref="G87:H87"/>
    <mergeCell ref="I87:K87"/>
    <mergeCell ref="A88:C88"/>
    <mergeCell ref="D88:I88"/>
  </mergeCells>
  <conditionalFormatting sqref="H22:I22 E78 K78">
    <cfRule type="cellIs" dxfId="27" priority="28" stopIfTrue="1" operator="lessThan">
      <formula>0</formula>
    </cfRule>
  </conditionalFormatting>
  <conditionalFormatting sqref="J60:K60">
    <cfRule type="cellIs" dxfId="26" priority="27" stopIfTrue="1" operator="lessThan">
      <formula>0</formula>
    </cfRule>
  </conditionalFormatting>
  <conditionalFormatting sqref="J61:K62">
    <cfRule type="cellIs" dxfId="25" priority="26" stopIfTrue="1" operator="lessThan">
      <formula>0</formula>
    </cfRule>
  </conditionalFormatting>
  <conditionalFormatting sqref="C17:D17">
    <cfRule type="cellIs" dxfId="24" priority="21" stopIfTrue="1" operator="lessThan">
      <formula>0</formula>
    </cfRule>
    <cfRule type="cellIs" dxfId="23" priority="24" stopIfTrue="1" operator="lessThan">
      <formula>$F$23</formula>
    </cfRule>
  </conditionalFormatting>
  <conditionalFormatting sqref="I23">
    <cfRule type="cellIs" dxfId="22" priority="1" operator="lessThan">
      <formula>0</formula>
    </cfRule>
    <cfRule type="cellIs" dxfId="21" priority="25" stopIfTrue="1" operator="greaterThan">
      <formula>$J$17</formula>
    </cfRule>
  </conditionalFormatting>
  <conditionalFormatting sqref="J17">
    <cfRule type="cellIs" dxfId="20" priority="22" stopIfTrue="1" operator="lessThan">
      <formula>0</formula>
    </cfRule>
    <cfRule type="cellIs" dxfId="19" priority="23" stopIfTrue="1" operator="lessThan">
      <formula>$I$23</formula>
    </cfRule>
  </conditionalFormatting>
  <conditionalFormatting sqref="F23">
    <cfRule type="cellIs" dxfId="18" priority="19" stopIfTrue="1" operator="lessThan">
      <formula>0</formula>
    </cfRule>
    <cfRule type="cellIs" dxfId="17" priority="20" stopIfTrue="1" operator="greaterThan">
      <formula>$C$17</formula>
    </cfRule>
  </conditionalFormatting>
  <conditionalFormatting sqref="C26:D26">
    <cfRule type="cellIs" dxfId="16" priority="16" stopIfTrue="1" operator="lessThan">
      <formula>0</formula>
    </cfRule>
    <cfRule type="cellIs" dxfId="15" priority="18" stopIfTrue="1" operator="lessThan">
      <formula>$F$22</formula>
    </cfRule>
  </conditionalFormatting>
  <conditionalFormatting sqref="I26:J26">
    <cfRule type="cellIs" dxfId="14" priority="15" stopIfTrue="1" operator="lessThan">
      <formula>0</formula>
    </cfRule>
    <cfRule type="cellIs" dxfId="13" priority="17" stopIfTrue="1" operator="lessThan">
      <formula>$I$22</formula>
    </cfRule>
  </conditionalFormatting>
  <conditionalFormatting sqref="F22">
    <cfRule type="cellIs" dxfId="12" priority="12" stopIfTrue="1" operator="greaterThan">
      <formula>$C$26</formula>
    </cfRule>
    <cfRule type="cellIs" dxfId="11" priority="14" stopIfTrue="1" operator="lessThan">
      <formula>0</formula>
    </cfRule>
  </conditionalFormatting>
  <conditionalFormatting sqref="I22">
    <cfRule type="cellIs" dxfId="10" priority="11" stopIfTrue="1" operator="greaterThan">
      <formula>$I$26</formula>
    </cfRule>
    <cfRule type="cellIs" dxfId="9" priority="13" stopIfTrue="1" operator="lessThan">
      <formula>0</formula>
    </cfRule>
  </conditionalFormatting>
  <conditionalFormatting sqref="G52">
    <cfRule type="cellIs" dxfId="8" priority="10" stopIfTrue="1" operator="lessThan">
      <formula>0</formula>
    </cfRule>
  </conditionalFormatting>
  <conditionalFormatting sqref="G53:G54">
    <cfRule type="cellIs" dxfId="7" priority="9" stopIfTrue="1" operator="lessThan">
      <formula>0</formula>
    </cfRule>
  </conditionalFormatting>
  <conditionalFormatting sqref="J52:K54">
    <cfRule type="cellIs" dxfId="6" priority="8" stopIfTrue="1" operator="lessThan">
      <formula>0</formula>
    </cfRule>
  </conditionalFormatting>
  <conditionalFormatting sqref="G58:G62">
    <cfRule type="cellIs" dxfId="5" priority="7" stopIfTrue="1" operator="lessThan">
      <formula>0</formula>
    </cfRule>
  </conditionalFormatting>
  <conditionalFormatting sqref="J58:K62">
    <cfRule type="cellIs" dxfId="4" priority="6" stopIfTrue="1" operator="lessThan">
      <formula>0</formula>
    </cfRule>
  </conditionalFormatting>
  <conditionalFormatting sqref="F74:G74">
    <cfRule type="cellIs" dxfId="3" priority="4" stopIfTrue="1" operator="lessThan">
      <formula>0</formula>
    </cfRule>
    <cfRule type="cellIs" dxfId="2" priority="5" stopIfTrue="1" operator="lessThan">
      <formula>0</formula>
    </cfRule>
  </conditionalFormatting>
  <conditionalFormatting sqref="J74">
    <cfRule type="cellIs" dxfId="1" priority="3" stopIfTrue="1" operator="lessThan">
      <formula>0</formula>
    </cfRule>
  </conditionalFormatting>
  <conditionalFormatting sqref="I21">
    <cfRule type="cellIs" dxfId="0" priority="2" operator="lessThan">
      <formula>0</formula>
    </cfRule>
  </conditionalFormatting>
  <dataValidations count="6">
    <dataValidation allowBlank="1" error="Solo introduzca números" sqref="I25:J25 C25:D25"/>
    <dataValidation allowBlank="1" prompt="Seleccione su Sede Judicial de la lista" sqref="C8:H8"/>
    <dataValidation type="whole" errorStyle="warning" allowBlank="1" showInputMessage="1" showErrorMessage="1" error="Si la casilla está en rojo el número está incorrecto, favor verifique" sqref="J17">
      <formula1>0</formula1>
      <formula2>99999</formula2>
    </dataValidation>
    <dataValidation allowBlank="1" sqref="C9:H9 B10"/>
    <dataValidation type="custom" allowBlank="1" showInputMessage="1" showErrorMessage="1" error="No debe introducir datos en la casilla" sqref="H24">
      <formula1>IF(H24&lt;&gt; " "," ","No introduzca datos")</formula1>
    </dataValidation>
    <dataValidation type="whole" allowBlank="1" showInputMessage="1" showErrorMessage="1" error="Solo introduzca números" sqref="J58:K62 D24:G24 O29:V29 F21:I23 D31:D34 J52:K54 I70:J70 D36:D38">
      <formula1>0</formula1>
      <formula2>99999</formula2>
    </dataValidation>
  </dataValidations>
  <printOptions horizontalCentered="1"/>
  <pageMargins left="0.23622047244094491" right="0.23622047244094491" top="0.26" bottom="0.16" header="0" footer="0"/>
  <pageSetup scale="89" orientation="portrait" r:id="rId1"/>
  <headerFooter alignWithMargins="0"/>
  <rowBreaks count="1" manualBreakCount="1">
    <brk id="48" max="10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93"/>
  <sheetViews>
    <sheetView zoomScaleNormal="100" zoomScaleSheetLayoutView="100" workbookViewId="0">
      <selection activeCell="E17" sqref="E17:F17"/>
    </sheetView>
  </sheetViews>
  <sheetFormatPr baseColWidth="10" defaultColWidth="11.42578125" defaultRowHeight="9" x14ac:dyDescent="0.2"/>
  <cols>
    <col min="1" max="1" width="5.7109375" style="1" customWidth="1"/>
    <col min="2" max="2" width="19.140625" style="1" customWidth="1"/>
    <col min="3" max="3" width="8.5703125" style="1" customWidth="1"/>
    <col min="4" max="4" width="9.7109375" style="1" customWidth="1"/>
    <col min="5" max="5" width="7.7109375" style="1" customWidth="1"/>
    <col min="6" max="6" width="9.7109375" style="1" customWidth="1"/>
    <col min="7" max="7" width="12" style="1" customWidth="1"/>
    <col min="8" max="8" width="11.5703125" style="1" customWidth="1"/>
    <col min="9" max="10" width="11.7109375" style="1" customWidth="1"/>
    <col min="11" max="11" width="9.28515625" style="1" customWidth="1"/>
    <col min="12" max="16384" width="11.42578125" style="1"/>
  </cols>
  <sheetData>
    <row r="1" spans="1:11" s="74" customFormat="1" ht="11.25" customHeight="1" x14ac:dyDescent="0.2">
      <c r="G1" s="138" t="s">
        <v>9</v>
      </c>
      <c r="H1" s="138"/>
      <c r="I1" s="138"/>
      <c r="J1" s="138"/>
      <c r="K1" s="16"/>
    </row>
    <row r="2" spans="1:11" s="74" customFormat="1" ht="14.25" customHeight="1" x14ac:dyDescent="0.2">
      <c r="B2" s="138" t="s">
        <v>7</v>
      </c>
      <c r="C2" s="138"/>
      <c r="D2" s="138"/>
      <c r="G2" s="138" t="s">
        <v>8</v>
      </c>
      <c r="H2" s="138"/>
      <c r="I2" s="138"/>
      <c r="J2" s="138"/>
      <c r="K2" s="16"/>
    </row>
    <row r="3" spans="1:11" s="74" customFormat="1" ht="12" customHeight="1" x14ac:dyDescent="0.2">
      <c r="B3" s="138" t="s">
        <v>5</v>
      </c>
      <c r="C3" s="138"/>
      <c r="D3" s="138"/>
      <c r="G3" s="138" t="s">
        <v>6</v>
      </c>
      <c r="H3" s="138"/>
      <c r="I3" s="138"/>
      <c r="J3" s="138"/>
      <c r="K3" s="16"/>
    </row>
    <row r="4" spans="1:11" s="2" customFormat="1" x14ac:dyDescent="0.2"/>
    <row r="5" spans="1:11" s="17" customFormat="1" x14ac:dyDescent="0.2"/>
    <row r="6" spans="1:11" s="17" customFormat="1" x14ac:dyDescent="0.2"/>
    <row r="7" spans="1:11" s="2" customFormat="1" ht="34.5" customHeight="1" x14ac:dyDescent="0.2">
      <c r="A7" s="200" t="s">
        <v>96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</row>
    <row r="8" spans="1:11" s="18" customFormat="1" ht="18" customHeight="1" x14ac:dyDescent="0.2">
      <c r="A8" s="183" t="s">
        <v>23</v>
      </c>
      <c r="B8" s="183"/>
      <c r="C8" s="237">
        <f>Enero!C8</f>
        <v>0</v>
      </c>
      <c r="D8" s="237"/>
      <c r="E8" s="237"/>
      <c r="F8" s="237"/>
      <c r="G8" s="237"/>
      <c r="H8" s="237"/>
      <c r="I8" s="5" t="s">
        <v>97</v>
      </c>
      <c r="J8" s="6"/>
      <c r="K8" s="7"/>
    </row>
    <row r="9" spans="1:11" s="4" customFormat="1" ht="17.25" customHeight="1" x14ac:dyDescent="0.2">
      <c r="A9" s="183" t="s">
        <v>10</v>
      </c>
      <c r="B9" s="183"/>
      <c r="C9" s="238">
        <f>Enero!C9</f>
        <v>0</v>
      </c>
      <c r="D9" s="238"/>
      <c r="E9" s="238"/>
      <c r="F9" s="238"/>
      <c r="G9" s="238"/>
      <c r="H9" s="238"/>
      <c r="I9" s="6"/>
      <c r="J9" s="19"/>
      <c r="K9" s="19"/>
    </row>
    <row r="10" spans="1:11" s="21" customFormat="1" ht="21" customHeight="1" x14ac:dyDescent="0.25">
      <c r="A10" s="20" t="s">
        <v>11</v>
      </c>
      <c r="B10" s="14" t="s">
        <v>120</v>
      </c>
      <c r="C10" s="20" t="s">
        <v>12</v>
      </c>
      <c r="D10" s="8">
        <f>Enero!D10</f>
        <v>0</v>
      </c>
      <c r="E10" s="20" t="s">
        <v>33</v>
      </c>
      <c r="F10" s="6"/>
      <c r="G10" s="236">
        <f>Enero!G10</f>
        <v>0</v>
      </c>
      <c r="H10" s="236"/>
      <c r="I10" s="20" t="s">
        <v>34</v>
      </c>
      <c r="J10" s="236">
        <f>Enero!J10</f>
        <v>0</v>
      </c>
      <c r="K10" s="236"/>
    </row>
    <row r="11" spans="1:11" s="21" customFormat="1" ht="4.5" customHeight="1" x14ac:dyDescent="0.2">
      <c r="A11" s="71"/>
      <c r="B11" s="6"/>
      <c r="C11" s="71"/>
      <c r="D11" s="71"/>
      <c r="E11" s="71"/>
      <c r="F11" s="6"/>
      <c r="G11" s="71"/>
      <c r="H11" s="71"/>
      <c r="I11" s="71"/>
      <c r="J11" s="71"/>
      <c r="K11" s="6"/>
    </row>
    <row r="12" spans="1:11" s="21" customFormat="1" ht="16.5" customHeight="1" x14ac:dyDescent="0.25">
      <c r="A12" s="20" t="s">
        <v>35</v>
      </c>
      <c r="B12" s="236">
        <f>Enero!B12</f>
        <v>0</v>
      </c>
      <c r="C12" s="236"/>
      <c r="D12" s="236"/>
      <c r="E12" s="236"/>
      <c r="F12" s="236"/>
      <c r="G12" s="6"/>
      <c r="H12" s="6"/>
      <c r="I12" s="6"/>
      <c r="J12" s="22"/>
      <c r="K12" s="6"/>
    </row>
    <row r="13" spans="1:11" s="2" customFormat="1" ht="4.5" customHeight="1" x14ac:dyDescent="0.2">
      <c r="A13" s="71"/>
      <c r="B13" s="71"/>
      <c r="C13" s="71"/>
      <c r="D13" s="71"/>
      <c r="E13" s="71"/>
      <c r="F13" s="6"/>
      <c r="G13" s="71"/>
      <c r="H13" s="6"/>
      <c r="I13" s="71"/>
      <c r="J13" s="71"/>
      <c r="K13" s="71"/>
    </row>
    <row r="14" spans="1:11" s="2" customFormat="1" ht="4.5" customHeight="1" x14ac:dyDescent="0.2">
      <c r="A14" s="71"/>
      <c r="B14" s="71"/>
      <c r="C14" s="71"/>
      <c r="D14" s="71"/>
      <c r="E14" s="71"/>
      <c r="F14" s="6"/>
      <c r="G14" s="71"/>
      <c r="H14" s="6"/>
      <c r="I14" s="71"/>
      <c r="J14" s="23"/>
      <c r="K14" s="23"/>
    </row>
    <row r="15" spans="1:11" s="2" customFormat="1" ht="18.75" customHeight="1" x14ac:dyDescent="0.2">
      <c r="A15" s="193" t="s">
        <v>13</v>
      </c>
      <c r="B15" s="195" t="s">
        <v>14</v>
      </c>
      <c r="C15" s="195" t="s">
        <v>70</v>
      </c>
      <c r="D15" s="207"/>
      <c r="E15" s="207"/>
      <c r="F15" s="207"/>
      <c r="G15" s="207"/>
      <c r="H15" s="207"/>
      <c r="I15" s="207"/>
      <c r="J15" s="208"/>
      <c r="K15" s="24"/>
    </row>
    <row r="16" spans="1:11" s="2" customFormat="1" ht="38.450000000000003" customHeight="1" x14ac:dyDescent="0.2">
      <c r="A16" s="194"/>
      <c r="B16" s="196"/>
      <c r="C16" s="199" t="s">
        <v>71</v>
      </c>
      <c r="D16" s="199"/>
      <c r="E16" s="197" t="s">
        <v>72</v>
      </c>
      <c r="F16" s="198"/>
      <c r="G16" s="90" t="s">
        <v>113</v>
      </c>
      <c r="H16" s="77" t="s">
        <v>75</v>
      </c>
      <c r="I16" s="113" t="s">
        <v>73</v>
      </c>
      <c r="J16" s="113" t="s">
        <v>74</v>
      </c>
      <c r="K16" s="27"/>
    </row>
    <row r="17" spans="1:22" s="2" customFormat="1" ht="31.15" customHeight="1" x14ac:dyDescent="0.2">
      <c r="A17" s="80">
        <v>1</v>
      </c>
      <c r="B17" s="39" t="s">
        <v>66</v>
      </c>
      <c r="C17" s="241">
        <f>Enero!J17</f>
        <v>0</v>
      </c>
      <c r="D17" s="241"/>
      <c r="E17" s="209"/>
      <c r="F17" s="210"/>
      <c r="G17" s="83"/>
      <c r="H17" s="38">
        <f>SUM(J35:J38)</f>
        <v>0</v>
      </c>
      <c r="I17" s="91">
        <f>J33</f>
        <v>0</v>
      </c>
      <c r="J17" s="72">
        <f>C17+E17+G17-H17-I17</f>
        <v>0</v>
      </c>
      <c r="K17" s="12"/>
    </row>
    <row r="18" spans="1:22" s="2" customFormat="1" ht="9" customHeight="1" x14ac:dyDescent="0.2">
      <c r="A18" s="6"/>
      <c r="B18" s="6"/>
      <c r="C18" s="6"/>
      <c r="D18" s="6"/>
      <c r="E18" s="6"/>
      <c r="F18" s="6"/>
      <c r="G18" s="71"/>
      <c r="H18" s="71"/>
      <c r="I18" s="71"/>
      <c r="J18" s="71"/>
      <c r="K18" s="71"/>
      <c r="Q18" s="40"/>
      <c r="R18" s="40"/>
      <c r="S18" s="40"/>
      <c r="T18" s="40"/>
      <c r="U18" s="40"/>
      <c r="V18" s="40"/>
    </row>
    <row r="19" spans="1:22" s="2" customFormat="1" ht="18.75" customHeight="1" x14ac:dyDescent="0.2">
      <c r="A19" s="6"/>
      <c r="B19" s="6"/>
      <c r="C19" s="146" t="s">
        <v>47</v>
      </c>
      <c r="D19" s="147"/>
      <c r="E19" s="147"/>
      <c r="F19" s="147"/>
      <c r="G19" s="147"/>
      <c r="H19" s="147"/>
      <c r="I19" s="148"/>
      <c r="J19" s="71"/>
      <c r="K19" s="71"/>
      <c r="L19" s="41"/>
      <c r="Q19" s="40"/>
      <c r="R19" s="40"/>
      <c r="S19" s="40"/>
      <c r="T19" s="40"/>
      <c r="U19" s="40"/>
      <c r="V19" s="40"/>
    </row>
    <row r="20" spans="1:22" s="2" customFormat="1" ht="27" customHeight="1" x14ac:dyDescent="0.2">
      <c r="A20" s="6"/>
      <c r="B20" s="6"/>
      <c r="C20" s="146" t="s">
        <v>14</v>
      </c>
      <c r="D20" s="147"/>
      <c r="E20" s="148"/>
      <c r="F20" s="42" t="s">
        <v>46</v>
      </c>
      <c r="G20" s="42" t="s">
        <v>48</v>
      </c>
      <c r="H20" s="42" t="s">
        <v>107</v>
      </c>
      <c r="I20" s="42" t="s">
        <v>49</v>
      </c>
      <c r="J20" s="71"/>
      <c r="K20" s="71"/>
      <c r="L20" s="40"/>
      <c r="Q20" s="40"/>
      <c r="R20" s="40"/>
      <c r="S20" s="40"/>
      <c r="T20" s="40"/>
      <c r="U20" s="40"/>
      <c r="V20" s="40"/>
    </row>
    <row r="21" spans="1:22" s="2" customFormat="1" ht="27.6" customHeight="1" x14ac:dyDescent="0.2">
      <c r="A21" s="6"/>
      <c r="B21" s="6"/>
      <c r="C21" s="164" t="s">
        <v>22</v>
      </c>
      <c r="D21" s="165"/>
      <c r="E21" s="166"/>
      <c r="F21" s="91">
        <f>Enero!I21</f>
        <v>0</v>
      </c>
      <c r="G21" s="83"/>
      <c r="H21" s="83"/>
      <c r="I21" s="72">
        <f>F21+G21-(D41+H21)</f>
        <v>0</v>
      </c>
      <c r="J21" s="71"/>
      <c r="K21" s="71"/>
      <c r="L21" s="40"/>
      <c r="Q21" s="40"/>
      <c r="R21" s="40"/>
      <c r="S21" s="40"/>
      <c r="T21" s="40"/>
      <c r="U21" s="40"/>
      <c r="V21" s="40"/>
    </row>
    <row r="22" spans="1:22" s="2" customFormat="1" ht="27.6" customHeight="1" x14ac:dyDescent="0.2">
      <c r="A22" s="6"/>
      <c r="B22" s="6"/>
      <c r="C22" s="164" t="s">
        <v>81</v>
      </c>
      <c r="D22" s="165"/>
      <c r="E22" s="166"/>
      <c r="F22" s="91">
        <f>Enero!I22</f>
        <v>0</v>
      </c>
      <c r="G22" s="83"/>
      <c r="H22" s="83"/>
      <c r="I22" s="72">
        <f>F22+G22-(D42+H22)</f>
        <v>0</v>
      </c>
      <c r="J22" s="71"/>
      <c r="K22" s="71"/>
      <c r="L22" s="40"/>
      <c r="Q22" s="40"/>
      <c r="R22" s="40"/>
      <c r="S22" s="40"/>
      <c r="T22" s="40"/>
      <c r="U22" s="40"/>
      <c r="V22" s="40"/>
    </row>
    <row r="23" spans="1:22" s="2" customFormat="1" ht="20.45" customHeight="1" x14ac:dyDescent="0.2">
      <c r="A23" s="6"/>
      <c r="B23" s="6"/>
      <c r="C23" s="143" t="s">
        <v>82</v>
      </c>
      <c r="D23" s="182"/>
      <c r="E23" s="144"/>
      <c r="F23" s="72">
        <f>SUM(F21:F22)</f>
        <v>0</v>
      </c>
      <c r="G23" s="72">
        <f>SUM(G21:G22)</f>
        <v>0</v>
      </c>
      <c r="H23" s="72">
        <f>SUM(H21:H22)</f>
        <v>0</v>
      </c>
      <c r="I23" s="72">
        <f>SUM(I21:I22)</f>
        <v>0</v>
      </c>
      <c r="J23" s="71"/>
      <c r="K23" s="71"/>
      <c r="L23" s="40"/>
      <c r="Q23" s="40"/>
      <c r="R23" s="40"/>
      <c r="S23" s="40"/>
      <c r="T23" s="40"/>
      <c r="U23" s="40"/>
      <c r="V23" s="40"/>
    </row>
    <row r="24" spans="1:22" s="44" customFormat="1" ht="18" customHeight="1" x14ac:dyDescent="0.2">
      <c r="A24" s="12"/>
      <c r="B24" s="43"/>
      <c r="C24" s="43"/>
      <c r="D24" s="10"/>
      <c r="E24" s="10"/>
      <c r="F24" s="10"/>
      <c r="G24" s="11"/>
      <c r="H24" s="10"/>
      <c r="I24" s="10"/>
      <c r="J24" s="10"/>
      <c r="K24" s="12"/>
      <c r="M24" s="45"/>
      <c r="N24" s="3"/>
    </row>
    <row r="25" spans="1:22" s="2" customFormat="1" ht="21.75" customHeight="1" x14ac:dyDescent="0.2">
      <c r="A25" s="161" t="s">
        <v>83</v>
      </c>
      <c r="B25" s="162"/>
      <c r="C25" s="158" t="s">
        <v>57</v>
      </c>
      <c r="D25" s="159"/>
      <c r="E25" s="160" t="s">
        <v>50</v>
      </c>
      <c r="F25" s="160"/>
      <c r="G25" s="79" t="s">
        <v>58</v>
      </c>
      <c r="H25" s="79" t="s">
        <v>67</v>
      </c>
      <c r="I25" s="158" t="s">
        <v>59</v>
      </c>
      <c r="J25" s="159"/>
      <c r="K25" s="6"/>
      <c r="L25" s="40"/>
      <c r="M25" s="48"/>
      <c r="N25" s="49"/>
      <c r="O25" s="40"/>
      <c r="P25" s="40"/>
      <c r="Q25" s="40"/>
      <c r="R25" s="40"/>
      <c r="S25" s="40"/>
      <c r="T25" s="40"/>
      <c r="U25" s="40"/>
      <c r="V25" s="40"/>
    </row>
    <row r="26" spans="1:22" s="2" customFormat="1" ht="22.5" customHeight="1" x14ac:dyDescent="0.2">
      <c r="A26" s="50" t="s">
        <v>60</v>
      </c>
      <c r="B26" s="84" t="s">
        <v>81</v>
      </c>
      <c r="C26" s="239">
        <f>Enero!I26</f>
        <v>0</v>
      </c>
      <c r="D26" s="240"/>
      <c r="E26" s="186"/>
      <c r="F26" s="187"/>
      <c r="G26" s="87"/>
      <c r="H26" s="87"/>
      <c r="I26" s="161">
        <f>C26+E26-G26-H26</f>
        <v>0</v>
      </c>
      <c r="J26" s="162"/>
      <c r="K26" s="6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</row>
    <row r="27" spans="1:22" s="2" customFormat="1" ht="17.25" hidden="1" customHeight="1" x14ac:dyDescent="0.2">
      <c r="A27" s="50" t="s">
        <v>61</v>
      </c>
      <c r="B27" s="52"/>
      <c r="C27" s="188"/>
      <c r="D27" s="189"/>
      <c r="E27" s="188"/>
      <c r="F27" s="189"/>
      <c r="G27" s="188"/>
      <c r="H27" s="189"/>
      <c r="I27" s="171">
        <f>+C27+E27-G27</f>
        <v>0</v>
      </c>
      <c r="J27" s="172"/>
      <c r="K27" s="6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</row>
    <row r="28" spans="1:22" s="40" customFormat="1" ht="6.75" customHeight="1" x14ac:dyDescent="0.2">
      <c r="A28" s="81"/>
      <c r="B28" s="54"/>
      <c r="C28" s="54"/>
      <c r="D28" s="54"/>
      <c r="E28" s="55"/>
      <c r="F28" s="56"/>
      <c r="G28" s="54"/>
      <c r="H28" s="54"/>
      <c r="I28" s="81"/>
      <c r="J28" s="81"/>
      <c r="K28" s="6"/>
    </row>
    <row r="29" spans="1:22" s="2" customFormat="1" ht="28.15" customHeight="1" x14ac:dyDescent="0.2">
      <c r="A29" s="167" t="s">
        <v>31</v>
      </c>
      <c r="B29" s="168"/>
      <c r="C29" s="168"/>
      <c r="D29" s="169"/>
      <c r="E29" s="56"/>
      <c r="F29" s="19"/>
      <c r="G29" s="146" t="s">
        <v>149</v>
      </c>
      <c r="H29" s="147"/>
      <c r="I29" s="147"/>
      <c r="J29" s="148"/>
      <c r="K29" s="6"/>
      <c r="L29" s="40"/>
      <c r="M29" s="157"/>
      <c r="N29" s="157"/>
      <c r="O29" s="44"/>
      <c r="P29" s="44"/>
      <c r="Q29" s="3"/>
      <c r="R29" s="3"/>
      <c r="S29" s="44"/>
      <c r="T29" s="44"/>
      <c r="U29" s="3"/>
      <c r="V29" s="3"/>
    </row>
    <row r="30" spans="1:22" s="2" customFormat="1" ht="20.25" customHeight="1" x14ac:dyDescent="0.2">
      <c r="A30" s="190" t="s">
        <v>32</v>
      </c>
      <c r="B30" s="191"/>
      <c r="C30" s="191"/>
      <c r="D30" s="192"/>
      <c r="E30" s="56"/>
      <c r="F30" s="19"/>
      <c r="G30" s="217" t="s">
        <v>141</v>
      </c>
      <c r="H30" s="217"/>
      <c r="I30" s="217"/>
      <c r="J30" s="87"/>
      <c r="K30" s="6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</row>
    <row r="31" spans="1:22" s="2" customFormat="1" ht="19.5" customHeight="1" x14ac:dyDescent="0.2">
      <c r="A31" s="80">
        <v>1</v>
      </c>
      <c r="B31" s="215" t="s">
        <v>1</v>
      </c>
      <c r="C31" s="215"/>
      <c r="D31" s="83"/>
      <c r="E31" s="56"/>
      <c r="F31" s="19"/>
      <c r="G31" s="217" t="s">
        <v>142</v>
      </c>
      <c r="H31" s="217"/>
      <c r="I31" s="217"/>
      <c r="J31" s="35"/>
      <c r="K31" s="6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</row>
    <row r="32" spans="1:22" s="2" customFormat="1" ht="19.5" customHeight="1" x14ac:dyDescent="0.2">
      <c r="A32" s="80">
        <v>2</v>
      </c>
      <c r="B32" s="215" t="s">
        <v>2</v>
      </c>
      <c r="C32" s="215"/>
      <c r="D32" s="83"/>
      <c r="E32" s="56"/>
      <c r="F32" s="19"/>
      <c r="G32" s="217" t="s">
        <v>143</v>
      </c>
      <c r="H32" s="217"/>
      <c r="I32" s="217"/>
      <c r="J32" s="83"/>
      <c r="K32" s="6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</row>
    <row r="33" spans="1:22" s="2" customFormat="1" ht="19.5" customHeight="1" x14ac:dyDescent="0.2">
      <c r="A33" s="80">
        <v>3</v>
      </c>
      <c r="B33" s="215" t="s">
        <v>3</v>
      </c>
      <c r="C33" s="215"/>
      <c r="D33" s="83"/>
      <c r="E33" s="56"/>
      <c r="F33" s="19"/>
      <c r="G33" s="212" t="s">
        <v>62</v>
      </c>
      <c r="H33" s="213"/>
      <c r="I33" s="214"/>
      <c r="J33" s="31">
        <f>SUM(D31:D34,D36:D38,D41:D45,J30:J32)</f>
        <v>0</v>
      </c>
      <c r="K33" s="6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</row>
    <row r="34" spans="1:22" s="2" customFormat="1" ht="19.5" customHeight="1" x14ac:dyDescent="0.2">
      <c r="A34" s="57">
        <v>4</v>
      </c>
      <c r="B34" s="215" t="s">
        <v>36</v>
      </c>
      <c r="C34" s="215"/>
      <c r="D34" s="83"/>
      <c r="E34" s="56"/>
      <c r="K34" s="6"/>
      <c r="M34" s="40"/>
    </row>
    <row r="35" spans="1:22" s="2" customFormat="1" ht="19.5" customHeight="1" x14ac:dyDescent="0.2">
      <c r="A35" s="190" t="s">
        <v>136</v>
      </c>
      <c r="B35" s="191"/>
      <c r="C35" s="191"/>
      <c r="D35" s="192"/>
      <c r="E35" s="56"/>
      <c r="G35" s="146" t="s">
        <v>109</v>
      </c>
      <c r="H35" s="147"/>
      <c r="I35" s="147"/>
      <c r="J35" s="148"/>
    </row>
    <row r="36" spans="1:22" s="2" customFormat="1" ht="19.5" customHeight="1" x14ac:dyDescent="0.2">
      <c r="A36" s="80">
        <v>1</v>
      </c>
      <c r="B36" s="215" t="s">
        <v>138</v>
      </c>
      <c r="C36" s="215"/>
      <c r="D36" s="83"/>
      <c r="E36" s="56"/>
      <c r="G36" s="222">
        <v>1</v>
      </c>
      <c r="H36" s="211" t="s">
        <v>54</v>
      </c>
      <c r="I36" s="84" t="s">
        <v>55</v>
      </c>
      <c r="J36" s="87"/>
    </row>
    <row r="37" spans="1:22" s="2" customFormat="1" ht="19.5" customHeight="1" x14ac:dyDescent="0.2">
      <c r="A37" s="80">
        <v>2</v>
      </c>
      <c r="B37" s="215" t="s">
        <v>139</v>
      </c>
      <c r="C37" s="215"/>
      <c r="D37" s="83"/>
      <c r="E37" s="56"/>
      <c r="G37" s="223"/>
      <c r="H37" s="211"/>
      <c r="I37" s="84" t="s">
        <v>56</v>
      </c>
      <c r="J37" s="87"/>
      <c r="M37" s="40"/>
    </row>
    <row r="38" spans="1:22" s="2" customFormat="1" ht="19.5" customHeight="1" x14ac:dyDescent="0.2">
      <c r="A38" s="80">
        <v>3</v>
      </c>
      <c r="B38" s="215" t="s">
        <v>140</v>
      </c>
      <c r="C38" s="215"/>
      <c r="D38" s="83"/>
      <c r="E38" s="56"/>
      <c r="G38" s="57">
        <v>2</v>
      </c>
      <c r="H38" s="164" t="s">
        <v>28</v>
      </c>
      <c r="I38" s="166"/>
      <c r="J38" s="87"/>
    </row>
    <row r="39" spans="1:22" s="2" customFormat="1" ht="15.75" customHeight="1" x14ac:dyDescent="0.2">
      <c r="A39" s="216" t="s">
        <v>137</v>
      </c>
      <c r="B39" s="216"/>
      <c r="C39" s="216"/>
      <c r="D39" s="216"/>
      <c r="E39" s="56"/>
    </row>
    <row r="40" spans="1:22" s="2" customFormat="1" ht="15" customHeight="1" x14ac:dyDescent="0.2">
      <c r="A40" s="216"/>
      <c r="B40" s="216"/>
      <c r="C40" s="216"/>
      <c r="D40" s="216"/>
      <c r="E40" s="56"/>
      <c r="F40" s="181" t="s">
        <v>4</v>
      </c>
      <c r="G40" s="181"/>
      <c r="H40" s="181"/>
      <c r="I40" s="181"/>
      <c r="J40" s="181"/>
      <c r="K40" s="181"/>
    </row>
    <row r="41" spans="1:22" s="2" customFormat="1" ht="21" customHeight="1" x14ac:dyDescent="0.2">
      <c r="A41" s="80">
        <v>1</v>
      </c>
      <c r="B41" s="203" t="s">
        <v>64</v>
      </c>
      <c r="C41" s="204"/>
      <c r="D41" s="87"/>
      <c r="E41" s="56"/>
      <c r="F41" s="78" t="s">
        <v>80</v>
      </c>
      <c r="G41" s="79" t="s">
        <v>44</v>
      </c>
      <c r="H41" s="79" t="s">
        <v>17</v>
      </c>
      <c r="I41" s="79" t="s">
        <v>76</v>
      </c>
      <c r="J41" s="79" t="s">
        <v>77</v>
      </c>
      <c r="K41" s="79" t="s">
        <v>78</v>
      </c>
    </row>
    <row r="42" spans="1:22" s="2" customFormat="1" ht="19.149999999999999" customHeight="1" x14ac:dyDescent="0.2">
      <c r="A42" s="80">
        <v>2</v>
      </c>
      <c r="B42" s="201" t="s">
        <v>130</v>
      </c>
      <c r="C42" s="202"/>
      <c r="D42" s="87"/>
      <c r="E42" s="6"/>
      <c r="F42" s="114" t="s">
        <v>68</v>
      </c>
      <c r="G42" s="32"/>
      <c r="H42" s="32"/>
      <c r="I42" s="32"/>
      <c r="J42" s="32"/>
      <c r="K42" s="87"/>
    </row>
    <row r="43" spans="1:22" s="2" customFormat="1" ht="19.149999999999999" customHeight="1" x14ac:dyDescent="0.2">
      <c r="A43" s="80">
        <v>3</v>
      </c>
      <c r="B43" s="179" t="s">
        <v>27</v>
      </c>
      <c r="C43" s="180"/>
      <c r="D43" s="87"/>
      <c r="E43" s="6"/>
      <c r="F43" s="114" t="s">
        <v>79</v>
      </c>
      <c r="G43" s="32"/>
      <c r="H43" s="32"/>
      <c r="I43" s="32"/>
      <c r="J43" s="32"/>
      <c r="K43" s="87"/>
    </row>
    <row r="44" spans="1:22" s="2" customFormat="1" ht="20.25" customHeight="1" x14ac:dyDescent="0.2">
      <c r="A44" s="80">
        <v>4</v>
      </c>
      <c r="B44" s="203" t="s">
        <v>65</v>
      </c>
      <c r="C44" s="204"/>
      <c r="D44" s="87"/>
      <c r="E44" s="6"/>
      <c r="F44" s="114" t="s">
        <v>69</v>
      </c>
      <c r="G44" s="32"/>
      <c r="H44" s="32"/>
      <c r="I44" s="32"/>
      <c r="J44" s="32"/>
      <c r="K44" s="87"/>
    </row>
    <row r="45" spans="1:22" s="2" customFormat="1" ht="16.5" customHeight="1" x14ac:dyDescent="0.2">
      <c r="A45" s="80">
        <v>5</v>
      </c>
      <c r="B45" s="201" t="s">
        <v>51</v>
      </c>
      <c r="C45" s="202"/>
      <c r="D45" s="87"/>
      <c r="E45" s="6"/>
      <c r="K45" s="6"/>
    </row>
    <row r="46" spans="1:22" s="2" customFormat="1" ht="16.5" customHeight="1" x14ac:dyDescent="0.2">
      <c r="E46" s="6"/>
      <c r="F46" s="173" t="s">
        <v>39</v>
      </c>
      <c r="G46" s="174"/>
      <c r="H46" s="174"/>
      <c r="I46" s="174"/>
      <c r="J46" s="175"/>
      <c r="K46" s="6"/>
    </row>
    <row r="47" spans="1:22" s="2" customFormat="1" ht="16.5" customHeight="1" x14ac:dyDescent="0.2">
      <c r="A47" s="23"/>
      <c r="B47" s="23"/>
      <c r="C47" s="23"/>
      <c r="D47" s="116"/>
      <c r="E47" s="6"/>
      <c r="F47" s="60">
        <v>1</v>
      </c>
      <c r="G47" s="176" t="s">
        <v>0</v>
      </c>
      <c r="H47" s="177"/>
      <c r="I47" s="178"/>
      <c r="J47" s="32"/>
      <c r="K47" s="6"/>
    </row>
    <row r="48" spans="1:22" s="2" customFormat="1" ht="16.5" customHeight="1" x14ac:dyDescent="0.2">
      <c r="A48" s="23"/>
      <c r="B48" s="23"/>
      <c r="C48" s="23"/>
      <c r="D48" s="116"/>
      <c r="E48" s="6"/>
      <c r="F48" s="60">
        <v>2</v>
      </c>
      <c r="G48" s="176" t="s">
        <v>37</v>
      </c>
      <c r="H48" s="177"/>
      <c r="I48" s="178"/>
      <c r="J48" s="32"/>
      <c r="K48" s="6"/>
    </row>
    <row r="49" spans="1:19" s="2" customFormat="1" ht="13.5" customHeight="1" x14ac:dyDescent="0.2">
      <c r="A49" s="6"/>
      <c r="B49" s="6"/>
      <c r="C49" s="6"/>
      <c r="D49" s="6"/>
      <c r="E49" s="6"/>
      <c r="F49" s="19"/>
      <c r="G49" s="6"/>
      <c r="H49" s="6"/>
      <c r="I49" s="6"/>
      <c r="J49" s="6"/>
      <c r="K49" s="6"/>
    </row>
    <row r="50" spans="1:19" s="40" customFormat="1" ht="17.25" customHeight="1" x14ac:dyDescent="0.2">
      <c r="A50" s="230" t="s">
        <v>40</v>
      </c>
      <c r="B50" s="230"/>
      <c r="C50" s="230"/>
      <c r="D50" s="6"/>
      <c r="E50" s="173" t="s">
        <v>38</v>
      </c>
      <c r="F50" s="174"/>
      <c r="G50" s="174"/>
      <c r="H50" s="174"/>
      <c r="I50" s="174"/>
      <c r="J50" s="174"/>
      <c r="K50" s="175"/>
    </row>
    <row r="51" spans="1:19" s="40" customFormat="1" ht="27" customHeight="1" x14ac:dyDescent="0.2">
      <c r="A51" s="230"/>
      <c r="B51" s="230"/>
      <c r="C51" s="230"/>
      <c r="D51" s="6"/>
      <c r="E51" s="218" t="s">
        <v>14</v>
      </c>
      <c r="F51" s="219"/>
      <c r="G51" s="79" t="s">
        <v>15</v>
      </c>
      <c r="H51" s="79" t="s">
        <v>16</v>
      </c>
      <c r="I51" s="73" t="s">
        <v>17</v>
      </c>
      <c r="J51" s="218" t="s">
        <v>18</v>
      </c>
      <c r="K51" s="219"/>
    </row>
    <row r="52" spans="1:19" s="40" customFormat="1" ht="21" customHeight="1" x14ac:dyDescent="0.2">
      <c r="A52" s="201" t="s">
        <v>100</v>
      </c>
      <c r="B52" s="202"/>
      <c r="C52" s="87"/>
      <c r="D52" s="6"/>
      <c r="E52" s="220" t="s">
        <v>84</v>
      </c>
      <c r="F52" s="221"/>
      <c r="G52" s="92">
        <f>Enero!J52</f>
        <v>0</v>
      </c>
      <c r="H52" s="87"/>
      <c r="I52" s="87"/>
      <c r="J52" s="137">
        <f>+G52+H52-I52</f>
        <v>0</v>
      </c>
      <c r="K52" s="137"/>
    </row>
    <row r="53" spans="1:19" s="40" customFormat="1" ht="25.15" customHeight="1" x14ac:dyDescent="0.2">
      <c r="A53" s="201" t="s">
        <v>101</v>
      </c>
      <c r="B53" s="202"/>
      <c r="C53" s="87"/>
      <c r="D53" s="6"/>
      <c r="E53" s="201" t="s">
        <v>85</v>
      </c>
      <c r="F53" s="202"/>
      <c r="G53" s="92">
        <f>Enero!J53</f>
        <v>0</v>
      </c>
      <c r="H53" s="87"/>
      <c r="I53" s="87"/>
      <c r="J53" s="137">
        <f>+G53+H53-I53</f>
        <v>0</v>
      </c>
      <c r="K53" s="137"/>
    </row>
    <row r="54" spans="1:19" s="40" customFormat="1" ht="23.45" customHeight="1" x14ac:dyDescent="0.2">
      <c r="A54" s="201" t="s">
        <v>102</v>
      </c>
      <c r="B54" s="202"/>
      <c r="C54" s="87"/>
      <c r="D54" s="6"/>
      <c r="E54" s="201" t="s">
        <v>91</v>
      </c>
      <c r="F54" s="202"/>
      <c r="G54" s="92">
        <f>Enero!J54</f>
        <v>0</v>
      </c>
      <c r="H54" s="87"/>
      <c r="I54" s="87"/>
      <c r="J54" s="137">
        <f>+G54+H54-I54</f>
        <v>0</v>
      </c>
      <c r="K54" s="137"/>
    </row>
    <row r="55" spans="1:19" s="2" customFormat="1" ht="21" customHeight="1" x14ac:dyDescent="0.2">
      <c r="A55" s="205" t="s">
        <v>103</v>
      </c>
      <c r="B55" s="206"/>
      <c r="C55" s="87"/>
      <c r="D55" s="6"/>
      <c r="E55" s="19"/>
      <c r="F55" s="19"/>
      <c r="G55" s="19"/>
      <c r="H55" s="19"/>
      <c r="I55" s="19"/>
      <c r="J55" s="19"/>
      <c r="K55" s="19"/>
    </row>
    <row r="56" spans="1:19" s="2" customFormat="1" ht="21" customHeight="1" x14ac:dyDescent="0.2">
      <c r="A56" s="201" t="s">
        <v>150</v>
      </c>
      <c r="B56" s="202"/>
      <c r="C56" s="87"/>
      <c r="D56" s="6"/>
      <c r="E56" s="173" t="s">
        <v>45</v>
      </c>
      <c r="F56" s="174"/>
      <c r="G56" s="174"/>
      <c r="H56" s="174"/>
      <c r="I56" s="174"/>
      <c r="J56" s="174"/>
      <c r="K56" s="175"/>
    </row>
    <row r="57" spans="1:19" s="40" customFormat="1" ht="21.75" customHeight="1" x14ac:dyDescent="0.2">
      <c r="A57" s="201" t="s">
        <v>104</v>
      </c>
      <c r="B57" s="202"/>
      <c r="C57" s="87"/>
      <c r="D57" s="6"/>
      <c r="E57" s="224" t="s">
        <v>14</v>
      </c>
      <c r="F57" s="225"/>
      <c r="G57" s="63" t="s">
        <v>15</v>
      </c>
      <c r="H57" s="63" t="s">
        <v>131</v>
      </c>
      <c r="I57" s="85" t="s">
        <v>26</v>
      </c>
      <c r="J57" s="224" t="s">
        <v>18</v>
      </c>
      <c r="K57" s="225"/>
      <c r="M57" s="2"/>
      <c r="N57" s="2"/>
      <c r="O57" s="2"/>
      <c r="P57" s="2"/>
      <c r="Q57" s="2"/>
      <c r="R57" s="2"/>
      <c r="S57" s="2"/>
    </row>
    <row r="58" spans="1:19" s="2" customFormat="1" ht="24.75" customHeight="1" x14ac:dyDescent="0.2">
      <c r="A58" s="201" t="s">
        <v>105</v>
      </c>
      <c r="B58" s="202"/>
      <c r="C58" s="87"/>
      <c r="D58" s="6"/>
      <c r="E58" s="141" t="s">
        <v>86</v>
      </c>
      <c r="F58" s="142"/>
      <c r="G58" s="92">
        <f>Enero!J58</f>
        <v>0</v>
      </c>
      <c r="H58" s="87"/>
      <c r="I58" s="76"/>
      <c r="J58" s="137">
        <f>+G58+H58-I58</f>
        <v>0</v>
      </c>
      <c r="K58" s="137"/>
    </row>
    <row r="59" spans="1:19" s="2" customFormat="1" ht="18" customHeight="1" x14ac:dyDescent="0.2">
      <c r="A59" s="201" t="s">
        <v>106</v>
      </c>
      <c r="B59" s="202"/>
      <c r="C59" s="87"/>
      <c r="D59" s="6"/>
      <c r="E59" s="141" t="s">
        <v>87</v>
      </c>
      <c r="F59" s="142"/>
      <c r="G59" s="92">
        <f>Enero!J59</f>
        <v>0</v>
      </c>
      <c r="H59" s="87"/>
      <c r="I59" s="87"/>
      <c r="J59" s="137">
        <f>+G59+H59-I59</f>
        <v>0</v>
      </c>
      <c r="K59" s="137"/>
    </row>
    <row r="60" spans="1:19" s="2" customFormat="1" ht="18.75" customHeight="1" x14ac:dyDescent="0.2">
      <c r="A60" s="57"/>
      <c r="B60" s="82" t="s">
        <v>25</v>
      </c>
      <c r="C60" s="31">
        <f>SUM(C52:C59)</f>
        <v>0</v>
      </c>
      <c r="D60" s="6"/>
      <c r="E60" s="205" t="s">
        <v>88</v>
      </c>
      <c r="F60" s="206"/>
      <c r="G60" s="92">
        <f>Enero!J60</f>
        <v>0</v>
      </c>
      <c r="H60" s="87"/>
      <c r="I60" s="87"/>
      <c r="J60" s="137">
        <f>+G60+H60-I60</f>
        <v>0</v>
      </c>
      <c r="K60" s="137"/>
    </row>
    <row r="61" spans="1:19" s="2" customFormat="1" ht="22.5" customHeight="1" x14ac:dyDescent="0.2">
      <c r="A61" s="6"/>
      <c r="B61" s="6"/>
      <c r="C61" s="6"/>
      <c r="D61" s="6"/>
      <c r="E61" s="201" t="s">
        <v>89</v>
      </c>
      <c r="F61" s="202"/>
      <c r="G61" s="92">
        <f>Enero!J61</f>
        <v>0</v>
      </c>
      <c r="H61" s="87"/>
      <c r="I61" s="87"/>
      <c r="J61" s="137">
        <f>+G61+H61-I61</f>
        <v>0</v>
      </c>
      <c r="K61" s="137"/>
    </row>
    <row r="62" spans="1:19" s="2" customFormat="1" ht="22.5" customHeight="1" x14ac:dyDescent="0.2">
      <c r="A62" s="173" t="s">
        <v>41</v>
      </c>
      <c r="B62" s="175"/>
      <c r="C62" s="75" t="s">
        <v>13</v>
      </c>
      <c r="D62" s="6"/>
      <c r="E62" s="141" t="s">
        <v>90</v>
      </c>
      <c r="F62" s="142"/>
      <c r="G62" s="92">
        <f>Enero!J62</f>
        <v>0</v>
      </c>
      <c r="H62" s="87"/>
      <c r="I62" s="87"/>
      <c r="J62" s="137">
        <f>+G62+H62-I62</f>
        <v>0</v>
      </c>
      <c r="K62" s="137"/>
    </row>
    <row r="63" spans="1:19" s="2" customFormat="1" ht="21.75" customHeight="1" x14ac:dyDescent="0.2">
      <c r="A63" s="145" t="s">
        <v>110</v>
      </c>
      <c r="B63" s="145"/>
      <c r="C63" s="32"/>
      <c r="D63" s="6"/>
      <c r="E63" s="6"/>
      <c r="F63" s="6"/>
      <c r="G63" s="6"/>
      <c r="H63" s="6"/>
      <c r="I63" s="6"/>
      <c r="J63" s="6"/>
      <c r="K63" s="6"/>
    </row>
    <row r="64" spans="1:19" s="2" customFormat="1" ht="21.75" customHeight="1" x14ac:dyDescent="0.2">
      <c r="A64" s="145" t="s">
        <v>111</v>
      </c>
      <c r="B64" s="145"/>
      <c r="C64" s="32"/>
      <c r="D64" s="6"/>
      <c r="F64" s="234" t="s">
        <v>148</v>
      </c>
      <c r="G64" s="234"/>
      <c r="H64" s="117" t="s">
        <v>132</v>
      </c>
      <c r="I64" s="87"/>
    </row>
    <row r="65" spans="1:11" s="2" customFormat="1" ht="21.75" customHeight="1" x14ac:dyDescent="0.2">
      <c r="A65" s="145" t="s">
        <v>112</v>
      </c>
      <c r="B65" s="145"/>
      <c r="C65" s="32"/>
      <c r="D65" s="6"/>
      <c r="F65" s="234"/>
      <c r="G65" s="234"/>
      <c r="H65" s="117" t="s">
        <v>133</v>
      </c>
      <c r="I65" s="87"/>
    </row>
    <row r="66" spans="1:11" s="2" customFormat="1" ht="21.75" customHeight="1" x14ac:dyDescent="0.2">
      <c r="A66" s="145" t="s">
        <v>144</v>
      </c>
      <c r="B66" s="145"/>
      <c r="C66" s="32"/>
      <c r="D66" s="6"/>
      <c r="I66" s="6"/>
      <c r="J66" s="6"/>
      <c r="K66" s="6"/>
    </row>
    <row r="67" spans="1:11" s="2" customFormat="1" ht="21.75" customHeight="1" x14ac:dyDescent="0.2">
      <c r="A67" s="145" t="s">
        <v>145</v>
      </c>
      <c r="B67" s="145"/>
      <c r="C67" s="32"/>
      <c r="D67" s="6"/>
      <c r="E67" s="6"/>
      <c r="F67" s="146" t="s">
        <v>135</v>
      </c>
      <c r="G67" s="147"/>
      <c r="H67" s="147"/>
      <c r="I67" s="147"/>
      <c r="J67" s="148"/>
      <c r="K67" s="6"/>
    </row>
    <row r="68" spans="1:11" s="2" customFormat="1" ht="18.75" customHeight="1" x14ac:dyDescent="0.2">
      <c r="A68" s="145" t="s">
        <v>146</v>
      </c>
      <c r="B68" s="145"/>
      <c r="C68" s="32"/>
      <c r="D68" s="6"/>
      <c r="F68" s="231" t="s">
        <v>132</v>
      </c>
      <c r="G68" s="232"/>
      <c r="H68" s="231" t="s">
        <v>133</v>
      </c>
      <c r="I68" s="232"/>
      <c r="J68" s="233" t="s">
        <v>134</v>
      </c>
      <c r="K68" s="6"/>
    </row>
    <row r="69" spans="1:11" s="2" customFormat="1" ht="20.25" customHeight="1" x14ac:dyDescent="0.2">
      <c r="A69" s="145" t="s">
        <v>147</v>
      </c>
      <c r="B69" s="145"/>
      <c r="C69" s="32"/>
      <c r="D69" s="6"/>
      <c r="F69" s="120" t="s">
        <v>29</v>
      </c>
      <c r="G69" s="121" t="s">
        <v>30</v>
      </c>
      <c r="H69" s="120" t="s">
        <v>29</v>
      </c>
      <c r="I69" s="121" t="s">
        <v>30</v>
      </c>
      <c r="J69" s="233"/>
      <c r="K69" s="40"/>
    </row>
    <row r="70" spans="1:11" s="2" customFormat="1" ht="19.149999999999999" customHeight="1" x14ac:dyDescent="0.2">
      <c r="A70" s="143" t="s">
        <v>25</v>
      </c>
      <c r="B70" s="144"/>
      <c r="C70" s="33">
        <f>SUM(C63:C69)</f>
        <v>0</v>
      </c>
      <c r="D70" s="6"/>
      <c r="F70" s="87"/>
      <c r="G70" s="87"/>
      <c r="H70" s="87"/>
      <c r="I70" s="87"/>
      <c r="J70" s="87"/>
      <c r="K70" s="40"/>
    </row>
    <row r="71" spans="1:11" s="40" customFormat="1" ht="18.75" customHeight="1" x14ac:dyDescent="0.2">
      <c r="D71" s="6"/>
    </row>
    <row r="72" spans="1:11" s="40" customFormat="1" ht="18.75" customHeight="1" x14ac:dyDescent="0.2">
      <c r="A72" s="224" t="s">
        <v>42</v>
      </c>
      <c r="B72" s="235"/>
      <c r="C72" s="225"/>
      <c r="D72" s="19"/>
      <c r="F72" s="212" t="s">
        <v>108</v>
      </c>
      <c r="G72" s="213"/>
      <c r="H72" s="213"/>
      <c r="I72" s="213"/>
      <c r="J72" s="214"/>
    </row>
    <row r="73" spans="1:11" s="40" customFormat="1" ht="21" customHeight="1" x14ac:dyDescent="0.2">
      <c r="A73" s="149" t="s">
        <v>92</v>
      </c>
      <c r="B73" s="150"/>
      <c r="C73" s="87"/>
      <c r="D73" s="19"/>
      <c r="F73" s="151" t="s">
        <v>118</v>
      </c>
      <c r="G73" s="151"/>
      <c r="H73" s="90" t="s">
        <v>72</v>
      </c>
      <c r="I73" s="90" t="s">
        <v>73</v>
      </c>
      <c r="J73" s="90" t="s">
        <v>74</v>
      </c>
    </row>
    <row r="74" spans="1:11" s="40" customFormat="1" ht="21" customHeight="1" x14ac:dyDescent="0.2">
      <c r="A74" s="149" t="s">
        <v>93</v>
      </c>
      <c r="B74" s="150"/>
      <c r="C74" s="87"/>
      <c r="D74" s="19"/>
      <c r="F74" s="242">
        <f>Enero!J74</f>
        <v>0</v>
      </c>
      <c r="G74" s="242"/>
      <c r="H74" s="87"/>
      <c r="I74" s="87"/>
      <c r="J74" s="31">
        <f>F74+H74-I74</f>
        <v>0</v>
      </c>
    </row>
    <row r="75" spans="1:11" s="40" customFormat="1" ht="21" customHeight="1" x14ac:dyDescent="0.2">
      <c r="A75" s="149" t="s">
        <v>94</v>
      </c>
      <c r="B75" s="150"/>
      <c r="C75" s="87"/>
      <c r="D75" s="19"/>
    </row>
    <row r="76" spans="1:11" s="40" customFormat="1" ht="21" customHeight="1" x14ac:dyDescent="0.2">
      <c r="A76" s="149" t="s">
        <v>95</v>
      </c>
      <c r="B76" s="150"/>
      <c r="C76" s="87"/>
      <c r="E76" s="153" t="s">
        <v>119</v>
      </c>
      <c r="F76" s="154"/>
      <c r="G76" s="154"/>
      <c r="H76" s="154"/>
      <c r="I76" s="154"/>
      <c r="J76" s="154"/>
      <c r="K76" s="155"/>
    </row>
    <row r="77" spans="1:11" s="40" customFormat="1" ht="21.75" customHeight="1" x14ac:dyDescent="0.2">
      <c r="E77" s="156" t="s">
        <v>114</v>
      </c>
      <c r="F77" s="156"/>
      <c r="G77" s="88" t="s">
        <v>115</v>
      </c>
      <c r="H77" s="88" t="s">
        <v>78</v>
      </c>
      <c r="I77" s="115" t="s">
        <v>116</v>
      </c>
      <c r="J77" s="88" t="s">
        <v>17</v>
      </c>
      <c r="K77" s="89" t="s">
        <v>117</v>
      </c>
    </row>
    <row r="78" spans="1:11" s="40" customFormat="1" ht="20.25" customHeight="1" x14ac:dyDescent="0.2">
      <c r="A78" s="56"/>
      <c r="B78" s="56"/>
      <c r="E78" s="242">
        <f>Enero!K78</f>
        <v>0</v>
      </c>
      <c r="F78" s="242"/>
      <c r="G78" s="87"/>
      <c r="H78" s="87"/>
      <c r="I78" s="87"/>
      <c r="J78" s="87"/>
      <c r="K78" s="31">
        <f>E78+G78-H78-I78-J78</f>
        <v>0</v>
      </c>
    </row>
    <row r="79" spans="1:11" s="40" customFormat="1" ht="15" customHeight="1" x14ac:dyDescent="0.2">
      <c r="A79" s="56"/>
      <c r="B79" s="56"/>
      <c r="C79" s="19"/>
      <c r="D79" s="19"/>
      <c r="E79" s="19"/>
      <c r="F79" s="19"/>
      <c r="G79" s="19"/>
      <c r="H79" s="19"/>
      <c r="I79" s="19"/>
      <c r="J79" s="19"/>
      <c r="K79" s="19"/>
    </row>
    <row r="80" spans="1:11" s="40" customFormat="1" ht="23.25" customHeight="1" x14ac:dyDescent="0.2">
      <c r="A80" s="64"/>
      <c r="B80" s="56"/>
      <c r="C80" s="56"/>
      <c r="D80" s="56"/>
      <c r="E80" s="19"/>
      <c r="F80" s="19"/>
      <c r="G80" s="19"/>
      <c r="H80" s="19"/>
      <c r="I80" s="19"/>
      <c r="J80" s="19"/>
      <c r="K80" s="19"/>
    </row>
    <row r="81" spans="1:11" s="40" customFormat="1" ht="15" customHeight="1" x14ac:dyDescent="0.2">
      <c r="A81" s="64"/>
      <c r="B81" s="56"/>
      <c r="C81" s="56"/>
      <c r="D81" s="56"/>
      <c r="E81" s="19"/>
      <c r="F81" s="19"/>
      <c r="G81" s="19"/>
      <c r="H81" s="19"/>
      <c r="I81" s="19"/>
      <c r="J81" s="19"/>
      <c r="K81" s="19"/>
    </row>
    <row r="82" spans="1:11" s="40" customFormat="1" ht="15" customHeight="1" x14ac:dyDescent="0.2">
      <c r="A82" s="140" t="s">
        <v>53</v>
      </c>
      <c r="B82" s="140"/>
      <c r="C82" s="56"/>
      <c r="D82" s="56"/>
      <c r="E82" s="19"/>
      <c r="F82" s="19"/>
      <c r="G82" s="19"/>
      <c r="H82" s="19"/>
      <c r="I82" s="19"/>
      <c r="J82" s="19"/>
      <c r="K82" s="19"/>
    </row>
    <row r="83" spans="1:11" s="40" customFormat="1" ht="12.75" customHeight="1" x14ac:dyDescent="0.2">
      <c r="A83" s="122"/>
      <c r="B83" s="123"/>
      <c r="C83" s="123"/>
      <c r="D83" s="123"/>
      <c r="E83" s="123"/>
      <c r="F83" s="123"/>
      <c r="G83" s="123"/>
      <c r="H83" s="123"/>
      <c r="I83" s="123"/>
      <c r="J83" s="123"/>
      <c r="K83" s="124"/>
    </row>
    <row r="84" spans="1:11" s="40" customFormat="1" ht="12.75" customHeight="1" x14ac:dyDescent="0.2">
      <c r="A84" s="125"/>
      <c r="B84" s="126"/>
      <c r="C84" s="126"/>
      <c r="D84" s="126"/>
      <c r="E84" s="126"/>
      <c r="F84" s="126"/>
      <c r="G84" s="126"/>
      <c r="H84" s="126"/>
      <c r="I84" s="126"/>
      <c r="J84" s="126"/>
      <c r="K84" s="127"/>
    </row>
    <row r="85" spans="1:11" s="2" customFormat="1" ht="12.75" customHeight="1" x14ac:dyDescent="0.2">
      <c r="A85" s="125"/>
      <c r="B85" s="126"/>
      <c r="C85" s="126"/>
      <c r="D85" s="126"/>
      <c r="E85" s="126"/>
      <c r="F85" s="126"/>
      <c r="G85" s="126"/>
      <c r="H85" s="126"/>
      <c r="I85" s="126"/>
      <c r="J85" s="126"/>
      <c r="K85" s="127"/>
    </row>
    <row r="86" spans="1:11" s="17" customFormat="1" ht="12.75" customHeight="1" x14ac:dyDescent="0.2">
      <c r="A86" s="128"/>
      <c r="B86" s="129"/>
      <c r="C86" s="129"/>
      <c r="D86" s="129"/>
      <c r="E86" s="129"/>
      <c r="F86" s="129"/>
      <c r="G86" s="129"/>
      <c r="H86" s="129"/>
      <c r="I86" s="129"/>
      <c r="J86" s="129"/>
      <c r="K86" s="130"/>
    </row>
    <row r="87" spans="1:11" s="17" customFormat="1" ht="21" customHeight="1" x14ac:dyDescent="0.25">
      <c r="A87" s="131" t="s">
        <v>19</v>
      </c>
      <c r="B87" s="131"/>
      <c r="C87" s="132"/>
      <c r="D87" s="132"/>
      <c r="E87" s="132"/>
      <c r="F87" s="132"/>
      <c r="G87" s="133" t="s">
        <v>20</v>
      </c>
      <c r="H87" s="133"/>
      <c r="I87" s="134"/>
      <c r="J87" s="134"/>
      <c r="K87" s="134"/>
    </row>
    <row r="88" spans="1:11" s="17" customFormat="1" ht="26.45" customHeight="1" x14ac:dyDescent="0.2">
      <c r="A88" s="135" t="s">
        <v>21</v>
      </c>
      <c r="B88" s="135"/>
      <c r="C88" s="135"/>
      <c r="D88" s="136"/>
      <c r="E88" s="136"/>
      <c r="F88" s="136"/>
      <c r="G88" s="136"/>
      <c r="H88" s="136"/>
      <c r="I88" s="136"/>
      <c r="J88" s="6"/>
      <c r="K88" s="6"/>
    </row>
    <row r="89" spans="1:11" s="17" customFormat="1" ht="15" x14ac:dyDescent="0.2">
      <c r="A89" s="6"/>
      <c r="C89" s="86" t="s">
        <v>98</v>
      </c>
      <c r="E89" s="6"/>
      <c r="F89" s="6"/>
      <c r="G89" s="6"/>
      <c r="H89" s="6"/>
      <c r="I89" s="6"/>
      <c r="J89" s="19"/>
      <c r="K89" s="19"/>
    </row>
    <row r="90" spans="1:11" s="17" customFormat="1" ht="6" customHeight="1" x14ac:dyDescent="0.2">
      <c r="A90" s="6"/>
      <c r="B90" s="65"/>
      <c r="C90" s="65"/>
      <c r="D90" s="27"/>
      <c r="E90" s="27"/>
      <c r="F90" s="66"/>
      <c r="G90" s="19"/>
      <c r="H90" s="27"/>
      <c r="I90" s="19"/>
      <c r="J90" s="19"/>
      <c r="K90" s="19"/>
    </row>
    <row r="91" spans="1:11" s="17" customFormat="1" ht="22.5" customHeight="1" x14ac:dyDescent="0.2">
      <c r="A91" s="226" t="s">
        <v>43</v>
      </c>
      <c r="B91" s="226"/>
      <c r="C91" s="226"/>
      <c r="D91" s="226"/>
      <c r="E91" s="227"/>
      <c r="F91" s="227"/>
      <c r="G91" s="227"/>
      <c r="H91" s="227"/>
      <c r="I91" s="227"/>
      <c r="J91" s="6"/>
      <c r="K91" s="19"/>
    </row>
    <row r="92" spans="1:11" s="17" customFormat="1" ht="14.25" customHeight="1" x14ac:dyDescent="0.2">
      <c r="A92" s="67"/>
      <c r="C92" s="228" t="s">
        <v>99</v>
      </c>
      <c r="D92" s="228"/>
      <c r="E92" s="228"/>
      <c r="F92" s="228"/>
      <c r="G92" s="228"/>
      <c r="H92" s="228"/>
      <c r="I92" s="228"/>
      <c r="J92" s="19"/>
      <c r="K92" s="19"/>
    </row>
    <row r="93" spans="1:11" s="17" customFormat="1" ht="20.25" customHeight="1" x14ac:dyDescent="0.25">
      <c r="A93" s="135" t="s">
        <v>52</v>
      </c>
      <c r="B93" s="135"/>
      <c r="C93" s="229"/>
      <c r="D93" s="229"/>
      <c r="E93" s="229"/>
      <c r="F93" s="229"/>
      <c r="G93" s="68"/>
      <c r="H93" s="69" t="s">
        <v>24</v>
      </c>
      <c r="I93" s="70"/>
      <c r="J93" s="70"/>
      <c r="K93" s="6"/>
    </row>
  </sheetData>
  <sheetProtection algorithmName="SHA-512" hashValue="nrU43DYcwRNcQvbT2XWemLQtdrtM8jymb2gPGnNVLFf0piB2atVywy/NOfwWR19C3U6KN7zKzE+7AcqpYfQaLA==" saltValue="+AifPXXjA1WZF6maS4s6eA==" spinCount="100000" sheet="1" formatCells="0" formatColumns="0" formatRows="0" selectLockedCells="1"/>
  <protectedRanges>
    <protectedRange sqref="A50 A54 F29:F33 F49 A52" name="Rango1"/>
    <protectedRange sqref="K50" name="Rango1_4"/>
    <protectedRange sqref="K56" name="Rango1_5"/>
    <protectedRange sqref="I58:I62" name="Rango1_2_2"/>
    <protectedRange sqref="G25 J24" name="Rango1_6"/>
    <protectedRange sqref="C9 J10 F9" name="Rango1_1_2_1"/>
  </protectedRanges>
  <dataConsolidate/>
  <mergeCells count="135">
    <mergeCell ref="A91:D91"/>
    <mergeCell ref="E91:I91"/>
    <mergeCell ref="C92:I92"/>
    <mergeCell ref="A93:B93"/>
    <mergeCell ref="C93:F93"/>
    <mergeCell ref="A83:K86"/>
    <mergeCell ref="A87:B87"/>
    <mergeCell ref="C87:F87"/>
    <mergeCell ref="G87:H87"/>
    <mergeCell ref="I87:K87"/>
    <mergeCell ref="A88:C88"/>
    <mergeCell ref="D88:I88"/>
    <mergeCell ref="A75:B75"/>
    <mergeCell ref="A76:B76"/>
    <mergeCell ref="E76:K76"/>
    <mergeCell ref="E77:F77"/>
    <mergeCell ref="E78:F78"/>
    <mergeCell ref="A82:B82"/>
    <mergeCell ref="A72:C72"/>
    <mergeCell ref="F72:J72"/>
    <mergeCell ref="A73:B73"/>
    <mergeCell ref="F73:G73"/>
    <mergeCell ref="A74:B74"/>
    <mergeCell ref="F74:G74"/>
    <mergeCell ref="A68:B68"/>
    <mergeCell ref="F68:G68"/>
    <mergeCell ref="H68:I68"/>
    <mergeCell ref="J68:J69"/>
    <mergeCell ref="A69:B69"/>
    <mergeCell ref="A70:B70"/>
    <mergeCell ref="A63:B63"/>
    <mergeCell ref="A64:B64"/>
    <mergeCell ref="F64:G65"/>
    <mergeCell ref="A65:B65"/>
    <mergeCell ref="A66:B66"/>
    <mergeCell ref="A67:B67"/>
    <mergeCell ref="F67:J67"/>
    <mergeCell ref="E60:F60"/>
    <mergeCell ref="J60:K60"/>
    <mergeCell ref="E61:F61"/>
    <mergeCell ref="J61:K61"/>
    <mergeCell ref="A62:B62"/>
    <mergeCell ref="E62:F62"/>
    <mergeCell ref="J62:K62"/>
    <mergeCell ref="A58:B58"/>
    <mergeCell ref="E58:F58"/>
    <mergeCell ref="J58:K58"/>
    <mergeCell ref="A59:B59"/>
    <mergeCell ref="E59:F59"/>
    <mergeCell ref="J59:K59"/>
    <mergeCell ref="A55:B55"/>
    <mergeCell ref="A56:B56"/>
    <mergeCell ref="E56:K56"/>
    <mergeCell ref="A57:B57"/>
    <mergeCell ref="E57:F57"/>
    <mergeCell ref="J57:K57"/>
    <mergeCell ref="A53:B53"/>
    <mergeCell ref="E53:F53"/>
    <mergeCell ref="J53:K53"/>
    <mergeCell ref="A54:B54"/>
    <mergeCell ref="E54:F54"/>
    <mergeCell ref="J54:K54"/>
    <mergeCell ref="A50:C51"/>
    <mergeCell ref="E50:K50"/>
    <mergeCell ref="E51:F51"/>
    <mergeCell ref="J51:K51"/>
    <mergeCell ref="A52:B52"/>
    <mergeCell ref="E52:F52"/>
    <mergeCell ref="J52:K52"/>
    <mergeCell ref="B43:C43"/>
    <mergeCell ref="B44:C44"/>
    <mergeCell ref="B45:C45"/>
    <mergeCell ref="F46:J46"/>
    <mergeCell ref="G47:I47"/>
    <mergeCell ref="G48:I48"/>
    <mergeCell ref="B38:C38"/>
    <mergeCell ref="H38:I38"/>
    <mergeCell ref="A39:D40"/>
    <mergeCell ref="F40:K40"/>
    <mergeCell ref="B41:C41"/>
    <mergeCell ref="B42:C42"/>
    <mergeCell ref="B33:C33"/>
    <mergeCell ref="G33:I33"/>
    <mergeCell ref="B34:C34"/>
    <mergeCell ref="A35:D35"/>
    <mergeCell ref="G35:J35"/>
    <mergeCell ref="B36:C36"/>
    <mergeCell ref="G36:G37"/>
    <mergeCell ref="H36:H37"/>
    <mergeCell ref="B37:C37"/>
    <mergeCell ref="M29:N29"/>
    <mergeCell ref="A30:D30"/>
    <mergeCell ref="G30:I30"/>
    <mergeCell ref="B31:C31"/>
    <mergeCell ref="G31:I31"/>
    <mergeCell ref="B32:C32"/>
    <mergeCell ref="G32:I32"/>
    <mergeCell ref="C27:D27"/>
    <mergeCell ref="E27:F27"/>
    <mergeCell ref="G27:H27"/>
    <mergeCell ref="I27:J27"/>
    <mergeCell ref="A29:D29"/>
    <mergeCell ref="G29:J29"/>
    <mergeCell ref="C23:E23"/>
    <mergeCell ref="A25:B25"/>
    <mergeCell ref="C25:D25"/>
    <mergeCell ref="E25:F25"/>
    <mergeCell ref="I25:J25"/>
    <mergeCell ref="C26:D26"/>
    <mergeCell ref="E26:F26"/>
    <mergeCell ref="I26:J26"/>
    <mergeCell ref="C17:D17"/>
    <mergeCell ref="E17:F17"/>
    <mergeCell ref="C19:I19"/>
    <mergeCell ref="C20:E20"/>
    <mergeCell ref="C21:E21"/>
    <mergeCell ref="C22:E22"/>
    <mergeCell ref="G1:J1"/>
    <mergeCell ref="B2:D2"/>
    <mergeCell ref="G2:J2"/>
    <mergeCell ref="B3:D3"/>
    <mergeCell ref="G3:J3"/>
    <mergeCell ref="A7:K7"/>
    <mergeCell ref="B12:F12"/>
    <mergeCell ref="A15:A16"/>
    <mergeCell ref="B15:B16"/>
    <mergeCell ref="C15:J15"/>
    <mergeCell ref="C16:D16"/>
    <mergeCell ref="E16:F16"/>
    <mergeCell ref="A8:B8"/>
    <mergeCell ref="C8:H8"/>
    <mergeCell ref="A9:B9"/>
    <mergeCell ref="C9:H9"/>
    <mergeCell ref="G10:H10"/>
    <mergeCell ref="J10:K10"/>
  </mergeCells>
  <conditionalFormatting sqref="H22:I22 E78 K78">
    <cfRule type="cellIs" dxfId="307" priority="28" stopIfTrue="1" operator="lessThan">
      <formula>0</formula>
    </cfRule>
  </conditionalFormatting>
  <conditionalFormatting sqref="J60:K60">
    <cfRule type="cellIs" dxfId="306" priority="27" stopIfTrue="1" operator="lessThan">
      <formula>0</formula>
    </cfRule>
  </conditionalFormatting>
  <conditionalFormatting sqref="J61:K62">
    <cfRule type="cellIs" dxfId="305" priority="26" stopIfTrue="1" operator="lessThan">
      <formula>0</formula>
    </cfRule>
  </conditionalFormatting>
  <conditionalFormatting sqref="C17:D17">
    <cfRule type="cellIs" dxfId="304" priority="21" stopIfTrue="1" operator="lessThan">
      <formula>0</formula>
    </cfRule>
    <cfRule type="cellIs" dxfId="303" priority="24" stopIfTrue="1" operator="lessThan">
      <formula>$F$23</formula>
    </cfRule>
  </conditionalFormatting>
  <conditionalFormatting sqref="I23">
    <cfRule type="cellIs" dxfId="302" priority="1" operator="lessThan">
      <formula>0</formula>
    </cfRule>
    <cfRule type="cellIs" dxfId="301" priority="25" stopIfTrue="1" operator="greaterThan">
      <formula>$J$17</formula>
    </cfRule>
  </conditionalFormatting>
  <conditionalFormatting sqref="J17">
    <cfRule type="cellIs" dxfId="300" priority="22" stopIfTrue="1" operator="lessThan">
      <formula>0</formula>
    </cfRule>
    <cfRule type="cellIs" dxfId="299" priority="23" stopIfTrue="1" operator="lessThan">
      <formula>$I$23</formula>
    </cfRule>
  </conditionalFormatting>
  <conditionalFormatting sqref="F23">
    <cfRule type="cellIs" dxfId="298" priority="19" stopIfTrue="1" operator="lessThan">
      <formula>0</formula>
    </cfRule>
    <cfRule type="cellIs" dxfId="297" priority="20" stopIfTrue="1" operator="greaterThan">
      <formula>$C$17</formula>
    </cfRule>
  </conditionalFormatting>
  <conditionalFormatting sqref="C26:D26">
    <cfRule type="cellIs" dxfId="296" priority="16" stopIfTrue="1" operator="lessThan">
      <formula>0</formula>
    </cfRule>
    <cfRule type="cellIs" dxfId="295" priority="18" stopIfTrue="1" operator="lessThan">
      <formula>$F$22</formula>
    </cfRule>
  </conditionalFormatting>
  <conditionalFormatting sqref="I26:J26">
    <cfRule type="cellIs" dxfId="294" priority="15" stopIfTrue="1" operator="lessThan">
      <formula>0</formula>
    </cfRule>
    <cfRule type="cellIs" dxfId="293" priority="17" stopIfTrue="1" operator="lessThan">
      <formula>$I$22</formula>
    </cfRule>
  </conditionalFormatting>
  <conditionalFormatting sqref="F22">
    <cfRule type="cellIs" dxfId="292" priority="12" stopIfTrue="1" operator="greaterThan">
      <formula>$C$26</formula>
    </cfRule>
    <cfRule type="cellIs" dxfId="291" priority="14" stopIfTrue="1" operator="lessThan">
      <formula>0</formula>
    </cfRule>
  </conditionalFormatting>
  <conditionalFormatting sqref="I22">
    <cfRule type="cellIs" dxfId="290" priority="11" stopIfTrue="1" operator="greaterThan">
      <formula>$I$26</formula>
    </cfRule>
    <cfRule type="cellIs" dxfId="289" priority="13" stopIfTrue="1" operator="lessThan">
      <formula>0</formula>
    </cfRule>
  </conditionalFormatting>
  <conditionalFormatting sqref="G52">
    <cfRule type="cellIs" dxfId="288" priority="10" stopIfTrue="1" operator="lessThan">
      <formula>0</formula>
    </cfRule>
  </conditionalFormatting>
  <conditionalFormatting sqref="G53:G54">
    <cfRule type="cellIs" dxfId="287" priority="9" stopIfTrue="1" operator="lessThan">
      <formula>0</formula>
    </cfRule>
  </conditionalFormatting>
  <conditionalFormatting sqref="J52:K54">
    <cfRule type="cellIs" dxfId="286" priority="8" stopIfTrue="1" operator="lessThan">
      <formula>0</formula>
    </cfRule>
  </conditionalFormatting>
  <conditionalFormatting sqref="G58:G62">
    <cfRule type="cellIs" dxfId="285" priority="7" stopIfTrue="1" operator="lessThan">
      <formula>0</formula>
    </cfRule>
  </conditionalFormatting>
  <conditionalFormatting sqref="J58:K62">
    <cfRule type="cellIs" dxfId="284" priority="6" stopIfTrue="1" operator="lessThan">
      <formula>0</formula>
    </cfRule>
  </conditionalFormatting>
  <conditionalFormatting sqref="F74:G74">
    <cfRule type="cellIs" dxfId="283" priority="4" stopIfTrue="1" operator="lessThan">
      <formula>0</formula>
    </cfRule>
    <cfRule type="cellIs" dxfId="282" priority="5" stopIfTrue="1" operator="lessThan">
      <formula>0</formula>
    </cfRule>
  </conditionalFormatting>
  <conditionalFormatting sqref="J74">
    <cfRule type="cellIs" dxfId="281" priority="3" stopIfTrue="1" operator="lessThan">
      <formula>0</formula>
    </cfRule>
  </conditionalFormatting>
  <conditionalFormatting sqref="I21">
    <cfRule type="cellIs" dxfId="280" priority="2" operator="lessThan">
      <formula>0</formula>
    </cfRule>
  </conditionalFormatting>
  <dataValidations count="6">
    <dataValidation allowBlank="1" error="Solo introduzca números" sqref="I25:J25 C25:D25"/>
    <dataValidation allowBlank="1" prompt="Seleccione su Sede Judicial de la lista" sqref="C8:H8"/>
    <dataValidation type="whole" errorStyle="warning" allowBlank="1" showInputMessage="1" showErrorMessage="1" error="Si la casilla está en rojo el número está incorrecto, favor verifique" sqref="J17">
      <formula1>0</formula1>
      <formula2>99999</formula2>
    </dataValidation>
    <dataValidation allowBlank="1" sqref="C9:H9 B10"/>
    <dataValidation type="custom" allowBlank="1" showInputMessage="1" showErrorMessage="1" error="No debe introducir datos en la casilla" sqref="H24">
      <formula1>IF(H24&lt;&gt; " "," ","No introduzca datos")</formula1>
    </dataValidation>
    <dataValidation type="whole" allowBlank="1" showInputMessage="1" showErrorMessage="1" error="Solo introduzca números" sqref="J58:K62 D24:G24 O29:V29 F21:I23 D31:D34 J52:K54 I70:J70 D36:D38">
      <formula1>0</formula1>
      <formula2>99999</formula2>
    </dataValidation>
  </dataValidations>
  <printOptions horizontalCentered="1"/>
  <pageMargins left="0.23622047244094491" right="0.23622047244094491" top="0.26" bottom="0.16" header="0" footer="0"/>
  <pageSetup scale="89" orientation="portrait" r:id="rId1"/>
  <headerFooter alignWithMargins="0"/>
  <rowBreaks count="1" manualBreakCount="1">
    <brk id="48" max="10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93"/>
  <sheetViews>
    <sheetView zoomScaleNormal="100" zoomScaleSheetLayoutView="100" workbookViewId="0">
      <selection activeCell="E17" sqref="E17:F17"/>
    </sheetView>
  </sheetViews>
  <sheetFormatPr baseColWidth="10" defaultColWidth="11.42578125" defaultRowHeight="9" x14ac:dyDescent="0.2"/>
  <cols>
    <col min="1" max="1" width="5.7109375" style="1" customWidth="1"/>
    <col min="2" max="2" width="19.140625" style="1" customWidth="1"/>
    <col min="3" max="3" width="8.5703125" style="1" customWidth="1"/>
    <col min="4" max="4" width="9.7109375" style="1" customWidth="1"/>
    <col min="5" max="5" width="7.7109375" style="1" customWidth="1"/>
    <col min="6" max="6" width="9.7109375" style="1" customWidth="1"/>
    <col min="7" max="7" width="12" style="1" customWidth="1"/>
    <col min="8" max="8" width="11.5703125" style="1" customWidth="1"/>
    <col min="9" max="10" width="11.7109375" style="1" customWidth="1"/>
    <col min="11" max="11" width="9.28515625" style="1" customWidth="1"/>
    <col min="12" max="16384" width="11.42578125" style="1"/>
  </cols>
  <sheetData>
    <row r="1" spans="1:11" s="74" customFormat="1" ht="11.25" customHeight="1" x14ac:dyDescent="0.2">
      <c r="G1" s="138" t="s">
        <v>9</v>
      </c>
      <c r="H1" s="138"/>
      <c r="I1" s="138"/>
      <c r="J1" s="138"/>
      <c r="K1" s="16"/>
    </row>
    <row r="2" spans="1:11" s="74" customFormat="1" ht="14.25" customHeight="1" x14ac:dyDescent="0.2">
      <c r="B2" s="138" t="s">
        <v>7</v>
      </c>
      <c r="C2" s="138"/>
      <c r="D2" s="138"/>
      <c r="G2" s="138" t="s">
        <v>8</v>
      </c>
      <c r="H2" s="138"/>
      <c r="I2" s="138"/>
      <c r="J2" s="138"/>
      <c r="K2" s="16"/>
    </row>
    <row r="3" spans="1:11" s="74" customFormat="1" ht="12" customHeight="1" x14ac:dyDescent="0.2">
      <c r="B3" s="138" t="s">
        <v>5</v>
      </c>
      <c r="C3" s="138"/>
      <c r="D3" s="138"/>
      <c r="G3" s="138" t="s">
        <v>6</v>
      </c>
      <c r="H3" s="138"/>
      <c r="I3" s="138"/>
      <c r="J3" s="138"/>
      <c r="K3" s="16"/>
    </row>
    <row r="4" spans="1:11" s="2" customFormat="1" x14ac:dyDescent="0.2"/>
    <row r="5" spans="1:11" s="17" customFormat="1" x14ac:dyDescent="0.2"/>
    <row r="6" spans="1:11" s="17" customFormat="1" x14ac:dyDescent="0.2"/>
    <row r="7" spans="1:11" s="2" customFormat="1" ht="34.5" customHeight="1" x14ac:dyDescent="0.2">
      <c r="A7" s="200" t="s">
        <v>96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</row>
    <row r="8" spans="1:11" s="18" customFormat="1" ht="18" customHeight="1" x14ac:dyDescent="0.2">
      <c r="A8" s="183" t="s">
        <v>23</v>
      </c>
      <c r="B8" s="183"/>
      <c r="C8" s="237">
        <f>Febrero!C8</f>
        <v>0</v>
      </c>
      <c r="D8" s="237"/>
      <c r="E8" s="237"/>
      <c r="F8" s="237"/>
      <c r="G8" s="237"/>
      <c r="H8" s="237"/>
      <c r="I8" s="5" t="s">
        <v>97</v>
      </c>
      <c r="J8" s="6"/>
      <c r="K8" s="7"/>
    </row>
    <row r="9" spans="1:11" s="4" customFormat="1" ht="17.25" customHeight="1" x14ac:dyDescent="0.2">
      <c r="A9" s="183" t="s">
        <v>10</v>
      </c>
      <c r="B9" s="183"/>
      <c r="C9" s="238">
        <f>Febrero!C9</f>
        <v>0</v>
      </c>
      <c r="D9" s="238"/>
      <c r="E9" s="238"/>
      <c r="F9" s="238"/>
      <c r="G9" s="238"/>
      <c r="H9" s="238"/>
      <c r="I9" s="6"/>
      <c r="J9" s="19"/>
      <c r="K9" s="19"/>
    </row>
    <row r="10" spans="1:11" s="21" customFormat="1" ht="21" customHeight="1" x14ac:dyDescent="0.25">
      <c r="A10" s="20" t="s">
        <v>11</v>
      </c>
      <c r="B10" s="14" t="s">
        <v>151</v>
      </c>
      <c r="C10" s="20" t="s">
        <v>12</v>
      </c>
      <c r="D10" s="8">
        <f>Febrero!D10</f>
        <v>0</v>
      </c>
      <c r="E10" s="20" t="s">
        <v>33</v>
      </c>
      <c r="F10" s="6"/>
      <c r="G10" s="236">
        <f>Febrero!G10</f>
        <v>0</v>
      </c>
      <c r="H10" s="236"/>
      <c r="I10" s="20" t="s">
        <v>34</v>
      </c>
      <c r="J10" s="236">
        <f>Febrero!J10</f>
        <v>0</v>
      </c>
      <c r="K10" s="236"/>
    </row>
    <row r="11" spans="1:11" s="21" customFormat="1" ht="4.5" customHeight="1" x14ac:dyDescent="0.2">
      <c r="A11" s="71"/>
      <c r="B11" s="6"/>
      <c r="C11" s="71"/>
      <c r="D11" s="71"/>
      <c r="E11" s="71"/>
      <c r="F11" s="6"/>
      <c r="G11" s="71"/>
      <c r="H11" s="71"/>
      <c r="I11" s="71"/>
      <c r="J11" s="71"/>
      <c r="K11" s="6"/>
    </row>
    <row r="12" spans="1:11" s="21" customFormat="1" ht="16.5" customHeight="1" x14ac:dyDescent="0.25">
      <c r="A12" s="20" t="s">
        <v>35</v>
      </c>
      <c r="B12" s="236">
        <f>Febrero!B12</f>
        <v>0</v>
      </c>
      <c r="C12" s="236"/>
      <c r="D12" s="236"/>
      <c r="E12" s="236"/>
      <c r="F12" s="236"/>
      <c r="G12" s="6"/>
      <c r="H12" s="6"/>
      <c r="I12" s="6"/>
      <c r="J12" s="22"/>
      <c r="K12" s="6"/>
    </row>
    <row r="13" spans="1:11" s="2" customFormat="1" ht="4.5" customHeight="1" x14ac:dyDescent="0.2">
      <c r="A13" s="71"/>
      <c r="B13" s="71"/>
      <c r="C13" s="71"/>
      <c r="D13" s="71"/>
      <c r="E13" s="71"/>
      <c r="F13" s="6"/>
      <c r="G13" s="71"/>
      <c r="H13" s="6"/>
      <c r="I13" s="71"/>
      <c r="J13" s="71"/>
      <c r="K13" s="71"/>
    </row>
    <row r="14" spans="1:11" s="2" customFormat="1" ht="4.5" customHeight="1" x14ac:dyDescent="0.2">
      <c r="A14" s="71"/>
      <c r="B14" s="71"/>
      <c r="C14" s="71"/>
      <c r="D14" s="71"/>
      <c r="E14" s="71"/>
      <c r="F14" s="6"/>
      <c r="G14" s="71"/>
      <c r="H14" s="6"/>
      <c r="I14" s="71"/>
      <c r="J14" s="23"/>
      <c r="K14" s="23"/>
    </row>
    <row r="15" spans="1:11" s="2" customFormat="1" ht="18.75" customHeight="1" x14ac:dyDescent="0.2">
      <c r="A15" s="193" t="s">
        <v>13</v>
      </c>
      <c r="B15" s="195" t="s">
        <v>14</v>
      </c>
      <c r="C15" s="195" t="s">
        <v>70</v>
      </c>
      <c r="D15" s="207"/>
      <c r="E15" s="207"/>
      <c r="F15" s="207"/>
      <c r="G15" s="207"/>
      <c r="H15" s="207"/>
      <c r="I15" s="207"/>
      <c r="J15" s="208"/>
      <c r="K15" s="24"/>
    </row>
    <row r="16" spans="1:11" s="2" customFormat="1" ht="38.450000000000003" customHeight="1" x14ac:dyDescent="0.2">
      <c r="A16" s="194"/>
      <c r="B16" s="196"/>
      <c r="C16" s="199" t="s">
        <v>71</v>
      </c>
      <c r="D16" s="199"/>
      <c r="E16" s="197" t="s">
        <v>72</v>
      </c>
      <c r="F16" s="198"/>
      <c r="G16" s="90" t="s">
        <v>113</v>
      </c>
      <c r="H16" s="77" t="s">
        <v>75</v>
      </c>
      <c r="I16" s="113" t="s">
        <v>73</v>
      </c>
      <c r="J16" s="113" t="s">
        <v>74</v>
      </c>
      <c r="K16" s="27"/>
    </row>
    <row r="17" spans="1:22" s="2" customFormat="1" ht="31.15" customHeight="1" x14ac:dyDescent="0.2">
      <c r="A17" s="80">
        <v>1</v>
      </c>
      <c r="B17" s="39" t="s">
        <v>66</v>
      </c>
      <c r="C17" s="241">
        <f>Febrero!J17</f>
        <v>0</v>
      </c>
      <c r="D17" s="241"/>
      <c r="E17" s="209"/>
      <c r="F17" s="210"/>
      <c r="G17" s="83"/>
      <c r="H17" s="38">
        <f>SUM(J35:J38)</f>
        <v>0</v>
      </c>
      <c r="I17" s="91">
        <f>J33</f>
        <v>0</v>
      </c>
      <c r="J17" s="72">
        <f>C17+E17+G17-H17-I17</f>
        <v>0</v>
      </c>
      <c r="K17" s="12"/>
    </row>
    <row r="18" spans="1:22" s="2" customFormat="1" ht="9" customHeight="1" x14ac:dyDescent="0.2">
      <c r="A18" s="6"/>
      <c r="B18" s="6"/>
      <c r="C18" s="6"/>
      <c r="D18" s="6"/>
      <c r="E18" s="6"/>
      <c r="F18" s="6"/>
      <c r="G18" s="71"/>
      <c r="H18" s="71"/>
      <c r="I18" s="71"/>
      <c r="J18" s="71"/>
      <c r="K18" s="71"/>
      <c r="Q18" s="40"/>
      <c r="R18" s="40"/>
      <c r="S18" s="40"/>
      <c r="T18" s="40"/>
      <c r="U18" s="40"/>
      <c r="V18" s="40"/>
    </row>
    <row r="19" spans="1:22" s="2" customFormat="1" ht="18.75" customHeight="1" x14ac:dyDescent="0.2">
      <c r="A19" s="6"/>
      <c r="B19" s="6"/>
      <c r="C19" s="146" t="s">
        <v>47</v>
      </c>
      <c r="D19" s="147"/>
      <c r="E19" s="147"/>
      <c r="F19" s="147"/>
      <c r="G19" s="147"/>
      <c r="H19" s="147"/>
      <c r="I19" s="148"/>
      <c r="J19" s="71"/>
      <c r="K19" s="71"/>
      <c r="L19" s="41"/>
      <c r="Q19" s="40"/>
      <c r="R19" s="40"/>
      <c r="S19" s="40"/>
      <c r="T19" s="40"/>
      <c r="U19" s="40"/>
      <c r="V19" s="40"/>
    </row>
    <row r="20" spans="1:22" s="2" customFormat="1" ht="27" customHeight="1" x14ac:dyDescent="0.2">
      <c r="A20" s="6"/>
      <c r="B20" s="6"/>
      <c r="C20" s="146" t="s">
        <v>14</v>
      </c>
      <c r="D20" s="147"/>
      <c r="E20" s="148"/>
      <c r="F20" s="42" t="s">
        <v>46</v>
      </c>
      <c r="G20" s="42" t="s">
        <v>48</v>
      </c>
      <c r="H20" s="42" t="s">
        <v>107</v>
      </c>
      <c r="I20" s="42" t="s">
        <v>49</v>
      </c>
      <c r="J20" s="71"/>
      <c r="K20" s="71"/>
      <c r="L20" s="40"/>
      <c r="Q20" s="40"/>
      <c r="R20" s="40"/>
      <c r="S20" s="40"/>
      <c r="T20" s="40"/>
      <c r="U20" s="40"/>
      <c r="V20" s="40"/>
    </row>
    <row r="21" spans="1:22" s="2" customFormat="1" ht="27.6" customHeight="1" x14ac:dyDescent="0.2">
      <c r="A21" s="6"/>
      <c r="B21" s="6"/>
      <c r="C21" s="164" t="s">
        <v>22</v>
      </c>
      <c r="D21" s="165"/>
      <c r="E21" s="166"/>
      <c r="F21" s="91">
        <f>Febrero!I21</f>
        <v>0</v>
      </c>
      <c r="G21" s="83"/>
      <c r="H21" s="83"/>
      <c r="I21" s="72">
        <f>F21+G21-(D41+H21)</f>
        <v>0</v>
      </c>
      <c r="J21" s="71"/>
      <c r="K21" s="71"/>
      <c r="L21" s="40"/>
      <c r="Q21" s="40"/>
      <c r="R21" s="40"/>
      <c r="S21" s="40"/>
      <c r="T21" s="40"/>
      <c r="U21" s="40"/>
      <c r="V21" s="40"/>
    </row>
    <row r="22" spans="1:22" s="2" customFormat="1" ht="27.6" customHeight="1" x14ac:dyDescent="0.2">
      <c r="A22" s="6"/>
      <c r="B22" s="6"/>
      <c r="C22" s="164" t="s">
        <v>81</v>
      </c>
      <c r="D22" s="165"/>
      <c r="E22" s="166"/>
      <c r="F22" s="91">
        <f>Febrero!I22</f>
        <v>0</v>
      </c>
      <c r="G22" s="83"/>
      <c r="H22" s="83"/>
      <c r="I22" s="72">
        <f>F22+G22-(D42+H22)</f>
        <v>0</v>
      </c>
      <c r="J22" s="71"/>
      <c r="K22" s="71"/>
      <c r="L22" s="40"/>
      <c r="Q22" s="40"/>
      <c r="R22" s="40"/>
      <c r="S22" s="40"/>
      <c r="T22" s="40"/>
      <c r="U22" s="40"/>
      <c r="V22" s="40"/>
    </row>
    <row r="23" spans="1:22" s="2" customFormat="1" ht="20.45" customHeight="1" x14ac:dyDescent="0.2">
      <c r="A23" s="6"/>
      <c r="B23" s="6"/>
      <c r="C23" s="143" t="s">
        <v>82</v>
      </c>
      <c r="D23" s="182"/>
      <c r="E23" s="144"/>
      <c r="F23" s="72">
        <f>SUM(F21:F22)</f>
        <v>0</v>
      </c>
      <c r="G23" s="72">
        <f>SUM(G21:G22)</f>
        <v>0</v>
      </c>
      <c r="H23" s="72">
        <f>SUM(H21:H22)</f>
        <v>0</v>
      </c>
      <c r="I23" s="72">
        <f>SUM(I21:I22)</f>
        <v>0</v>
      </c>
      <c r="J23" s="71"/>
      <c r="K23" s="71"/>
      <c r="L23" s="40"/>
      <c r="Q23" s="40"/>
      <c r="R23" s="40"/>
      <c r="S23" s="40"/>
      <c r="T23" s="40"/>
      <c r="U23" s="40"/>
      <c r="V23" s="40"/>
    </row>
    <row r="24" spans="1:22" s="44" customFormat="1" ht="18" customHeight="1" x14ac:dyDescent="0.2">
      <c r="A24" s="12"/>
      <c r="B24" s="43"/>
      <c r="C24" s="43"/>
      <c r="D24" s="10"/>
      <c r="E24" s="10"/>
      <c r="F24" s="10"/>
      <c r="G24" s="11"/>
      <c r="H24" s="10"/>
      <c r="I24" s="10"/>
      <c r="J24" s="10"/>
      <c r="K24" s="12"/>
      <c r="M24" s="45"/>
      <c r="N24" s="3"/>
    </row>
    <row r="25" spans="1:22" s="2" customFormat="1" ht="21.75" customHeight="1" x14ac:dyDescent="0.2">
      <c r="A25" s="161" t="s">
        <v>83</v>
      </c>
      <c r="B25" s="162"/>
      <c r="C25" s="158" t="s">
        <v>57</v>
      </c>
      <c r="D25" s="159"/>
      <c r="E25" s="160" t="s">
        <v>50</v>
      </c>
      <c r="F25" s="160"/>
      <c r="G25" s="79" t="s">
        <v>58</v>
      </c>
      <c r="H25" s="79" t="s">
        <v>67</v>
      </c>
      <c r="I25" s="158" t="s">
        <v>59</v>
      </c>
      <c r="J25" s="159"/>
      <c r="K25" s="6"/>
      <c r="L25" s="40"/>
      <c r="M25" s="48"/>
      <c r="N25" s="49"/>
      <c r="O25" s="40"/>
      <c r="P25" s="40"/>
      <c r="Q25" s="40"/>
      <c r="R25" s="40"/>
      <c r="S25" s="40"/>
      <c r="T25" s="40"/>
      <c r="U25" s="40"/>
      <c r="V25" s="40"/>
    </row>
    <row r="26" spans="1:22" s="2" customFormat="1" ht="22.5" customHeight="1" x14ac:dyDescent="0.2">
      <c r="A26" s="50" t="s">
        <v>60</v>
      </c>
      <c r="B26" s="84" t="s">
        <v>81</v>
      </c>
      <c r="C26" s="239">
        <f>Febrero!I26</f>
        <v>0</v>
      </c>
      <c r="D26" s="240"/>
      <c r="E26" s="186"/>
      <c r="F26" s="187"/>
      <c r="G26" s="87"/>
      <c r="H26" s="87"/>
      <c r="I26" s="161">
        <f>C26+E26-G26-H26</f>
        <v>0</v>
      </c>
      <c r="J26" s="162"/>
      <c r="K26" s="6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</row>
    <row r="27" spans="1:22" s="2" customFormat="1" ht="17.25" hidden="1" customHeight="1" x14ac:dyDescent="0.2">
      <c r="A27" s="50" t="s">
        <v>61</v>
      </c>
      <c r="B27" s="52"/>
      <c r="C27" s="188"/>
      <c r="D27" s="189"/>
      <c r="E27" s="188"/>
      <c r="F27" s="189"/>
      <c r="G27" s="188"/>
      <c r="H27" s="189"/>
      <c r="I27" s="171">
        <f>+C27+E27-G27</f>
        <v>0</v>
      </c>
      <c r="J27" s="172"/>
      <c r="K27" s="6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</row>
    <row r="28" spans="1:22" s="40" customFormat="1" ht="6.75" customHeight="1" x14ac:dyDescent="0.2">
      <c r="A28" s="81"/>
      <c r="B28" s="54"/>
      <c r="C28" s="54"/>
      <c r="D28" s="54"/>
      <c r="E28" s="55"/>
      <c r="F28" s="56"/>
      <c r="G28" s="54"/>
      <c r="H28" s="54"/>
      <c r="I28" s="81"/>
      <c r="J28" s="81"/>
      <c r="K28" s="6"/>
    </row>
    <row r="29" spans="1:22" s="2" customFormat="1" ht="28.15" customHeight="1" x14ac:dyDescent="0.2">
      <c r="A29" s="167" t="s">
        <v>31</v>
      </c>
      <c r="B29" s="168"/>
      <c r="C29" s="168"/>
      <c r="D29" s="169"/>
      <c r="E29" s="56"/>
      <c r="F29" s="19"/>
      <c r="G29" s="146" t="s">
        <v>149</v>
      </c>
      <c r="H29" s="147"/>
      <c r="I29" s="147"/>
      <c r="J29" s="148"/>
      <c r="K29" s="6"/>
      <c r="L29" s="40"/>
      <c r="M29" s="157"/>
      <c r="N29" s="157"/>
      <c r="O29" s="44"/>
      <c r="P29" s="44"/>
      <c r="Q29" s="3"/>
      <c r="R29" s="3"/>
      <c r="S29" s="44"/>
      <c r="T29" s="44"/>
      <c r="U29" s="3"/>
      <c r="V29" s="3"/>
    </row>
    <row r="30" spans="1:22" s="2" customFormat="1" ht="20.25" customHeight="1" x14ac:dyDescent="0.2">
      <c r="A30" s="190" t="s">
        <v>32</v>
      </c>
      <c r="B30" s="191"/>
      <c r="C30" s="191"/>
      <c r="D30" s="192"/>
      <c r="E30" s="56"/>
      <c r="F30" s="19"/>
      <c r="G30" s="217" t="s">
        <v>141</v>
      </c>
      <c r="H30" s="217"/>
      <c r="I30" s="217"/>
      <c r="J30" s="87"/>
      <c r="K30" s="6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</row>
    <row r="31" spans="1:22" s="2" customFormat="1" ht="19.5" customHeight="1" x14ac:dyDescent="0.2">
      <c r="A31" s="80">
        <v>1</v>
      </c>
      <c r="B31" s="215" t="s">
        <v>1</v>
      </c>
      <c r="C31" s="215"/>
      <c r="D31" s="83"/>
      <c r="E31" s="56"/>
      <c r="F31" s="19"/>
      <c r="G31" s="217" t="s">
        <v>142</v>
      </c>
      <c r="H31" s="217"/>
      <c r="I31" s="217"/>
      <c r="J31" s="35"/>
      <c r="K31" s="6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</row>
    <row r="32" spans="1:22" s="2" customFormat="1" ht="19.5" customHeight="1" x14ac:dyDescent="0.2">
      <c r="A32" s="80">
        <v>2</v>
      </c>
      <c r="B32" s="215" t="s">
        <v>2</v>
      </c>
      <c r="C32" s="215"/>
      <c r="D32" s="83"/>
      <c r="E32" s="56"/>
      <c r="F32" s="19"/>
      <c r="G32" s="217" t="s">
        <v>143</v>
      </c>
      <c r="H32" s="217"/>
      <c r="I32" s="217"/>
      <c r="J32" s="83"/>
      <c r="K32" s="6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</row>
    <row r="33" spans="1:22" s="2" customFormat="1" ht="19.5" customHeight="1" x14ac:dyDescent="0.2">
      <c r="A33" s="80">
        <v>3</v>
      </c>
      <c r="B33" s="215" t="s">
        <v>3</v>
      </c>
      <c r="C33" s="215"/>
      <c r="D33" s="83"/>
      <c r="E33" s="56"/>
      <c r="F33" s="19"/>
      <c r="G33" s="212" t="s">
        <v>62</v>
      </c>
      <c r="H33" s="213"/>
      <c r="I33" s="214"/>
      <c r="J33" s="31">
        <f>SUM(D31:D34,D36:D38,D41:D45,J30:J32)</f>
        <v>0</v>
      </c>
      <c r="K33" s="6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</row>
    <row r="34" spans="1:22" s="2" customFormat="1" ht="19.5" customHeight="1" x14ac:dyDescent="0.2">
      <c r="A34" s="57">
        <v>4</v>
      </c>
      <c r="B34" s="215" t="s">
        <v>36</v>
      </c>
      <c r="C34" s="215"/>
      <c r="D34" s="83"/>
      <c r="E34" s="56"/>
      <c r="K34" s="6"/>
      <c r="M34" s="40"/>
    </row>
    <row r="35" spans="1:22" s="2" customFormat="1" ht="19.5" customHeight="1" x14ac:dyDescent="0.2">
      <c r="A35" s="190" t="s">
        <v>136</v>
      </c>
      <c r="B35" s="191"/>
      <c r="C35" s="191"/>
      <c r="D35" s="192"/>
      <c r="E35" s="56"/>
      <c r="G35" s="146" t="s">
        <v>109</v>
      </c>
      <c r="H35" s="147"/>
      <c r="I35" s="147"/>
      <c r="J35" s="148"/>
    </row>
    <row r="36" spans="1:22" s="2" customFormat="1" ht="19.5" customHeight="1" x14ac:dyDescent="0.2">
      <c r="A36" s="80">
        <v>1</v>
      </c>
      <c r="B36" s="215" t="s">
        <v>138</v>
      </c>
      <c r="C36" s="215"/>
      <c r="D36" s="83"/>
      <c r="E36" s="56"/>
      <c r="G36" s="222">
        <v>1</v>
      </c>
      <c r="H36" s="211" t="s">
        <v>54</v>
      </c>
      <c r="I36" s="84" t="s">
        <v>55</v>
      </c>
      <c r="J36" s="87"/>
    </row>
    <row r="37" spans="1:22" s="2" customFormat="1" ht="19.5" customHeight="1" x14ac:dyDescent="0.2">
      <c r="A37" s="80">
        <v>2</v>
      </c>
      <c r="B37" s="215" t="s">
        <v>139</v>
      </c>
      <c r="C37" s="215"/>
      <c r="D37" s="83"/>
      <c r="E37" s="56"/>
      <c r="G37" s="223"/>
      <c r="H37" s="211"/>
      <c r="I37" s="84" t="s">
        <v>56</v>
      </c>
      <c r="J37" s="87"/>
      <c r="M37" s="40"/>
    </row>
    <row r="38" spans="1:22" s="2" customFormat="1" ht="19.5" customHeight="1" x14ac:dyDescent="0.2">
      <c r="A38" s="80">
        <v>3</v>
      </c>
      <c r="B38" s="215" t="s">
        <v>140</v>
      </c>
      <c r="C38" s="215"/>
      <c r="D38" s="83"/>
      <c r="E38" s="56"/>
      <c r="G38" s="57">
        <v>2</v>
      </c>
      <c r="H38" s="164" t="s">
        <v>28</v>
      </c>
      <c r="I38" s="166"/>
      <c r="J38" s="87"/>
    </row>
    <row r="39" spans="1:22" s="2" customFormat="1" ht="15.75" customHeight="1" x14ac:dyDescent="0.2">
      <c r="A39" s="216" t="s">
        <v>137</v>
      </c>
      <c r="B39" s="216"/>
      <c r="C39" s="216"/>
      <c r="D39" s="216"/>
      <c r="E39" s="56"/>
    </row>
    <row r="40" spans="1:22" s="2" customFormat="1" ht="15" customHeight="1" x14ac:dyDescent="0.2">
      <c r="A40" s="216"/>
      <c r="B40" s="216"/>
      <c r="C40" s="216"/>
      <c r="D40" s="216"/>
      <c r="E40" s="56"/>
      <c r="F40" s="181" t="s">
        <v>4</v>
      </c>
      <c r="G40" s="181"/>
      <c r="H40" s="181"/>
      <c r="I40" s="181"/>
      <c r="J40" s="181"/>
      <c r="K40" s="181"/>
    </row>
    <row r="41" spans="1:22" s="2" customFormat="1" ht="21" customHeight="1" x14ac:dyDescent="0.2">
      <c r="A41" s="80">
        <v>1</v>
      </c>
      <c r="B41" s="203" t="s">
        <v>64</v>
      </c>
      <c r="C41" s="204"/>
      <c r="D41" s="87"/>
      <c r="E41" s="56"/>
      <c r="F41" s="78" t="s">
        <v>80</v>
      </c>
      <c r="G41" s="79" t="s">
        <v>44</v>
      </c>
      <c r="H41" s="79" t="s">
        <v>17</v>
      </c>
      <c r="I41" s="79" t="s">
        <v>76</v>
      </c>
      <c r="J41" s="79" t="s">
        <v>77</v>
      </c>
      <c r="K41" s="79" t="s">
        <v>78</v>
      </c>
    </row>
    <row r="42" spans="1:22" s="2" customFormat="1" ht="19.149999999999999" customHeight="1" x14ac:dyDescent="0.2">
      <c r="A42" s="80">
        <v>2</v>
      </c>
      <c r="B42" s="201" t="s">
        <v>130</v>
      </c>
      <c r="C42" s="202"/>
      <c r="D42" s="87"/>
      <c r="E42" s="6"/>
      <c r="F42" s="114" t="s">
        <v>68</v>
      </c>
      <c r="G42" s="32"/>
      <c r="H42" s="32"/>
      <c r="I42" s="32"/>
      <c r="J42" s="32"/>
      <c r="K42" s="87"/>
    </row>
    <row r="43" spans="1:22" s="2" customFormat="1" ht="19.149999999999999" customHeight="1" x14ac:dyDescent="0.2">
      <c r="A43" s="80">
        <v>3</v>
      </c>
      <c r="B43" s="179" t="s">
        <v>27</v>
      </c>
      <c r="C43" s="180"/>
      <c r="D43" s="87"/>
      <c r="E43" s="6"/>
      <c r="F43" s="114" t="s">
        <v>79</v>
      </c>
      <c r="G43" s="32"/>
      <c r="H43" s="32"/>
      <c r="I43" s="32"/>
      <c r="J43" s="32"/>
      <c r="K43" s="87"/>
    </row>
    <row r="44" spans="1:22" s="2" customFormat="1" ht="20.25" customHeight="1" x14ac:dyDescent="0.2">
      <c r="A44" s="80">
        <v>4</v>
      </c>
      <c r="B44" s="203" t="s">
        <v>65</v>
      </c>
      <c r="C44" s="204"/>
      <c r="D44" s="87"/>
      <c r="E44" s="6"/>
      <c r="F44" s="114" t="s">
        <v>69</v>
      </c>
      <c r="G44" s="32"/>
      <c r="H44" s="32"/>
      <c r="I44" s="32"/>
      <c r="J44" s="32"/>
      <c r="K44" s="87"/>
    </row>
    <row r="45" spans="1:22" s="2" customFormat="1" ht="16.5" customHeight="1" x14ac:dyDescent="0.2">
      <c r="A45" s="80">
        <v>5</v>
      </c>
      <c r="B45" s="201" t="s">
        <v>51</v>
      </c>
      <c r="C45" s="202"/>
      <c r="D45" s="87"/>
      <c r="E45" s="6"/>
      <c r="K45" s="6"/>
    </row>
    <row r="46" spans="1:22" s="2" customFormat="1" ht="16.5" customHeight="1" x14ac:dyDescent="0.2">
      <c r="E46" s="6"/>
      <c r="F46" s="173" t="s">
        <v>39</v>
      </c>
      <c r="G46" s="174"/>
      <c r="H46" s="174"/>
      <c r="I46" s="174"/>
      <c r="J46" s="175"/>
      <c r="K46" s="6"/>
    </row>
    <row r="47" spans="1:22" s="2" customFormat="1" ht="16.5" customHeight="1" x14ac:dyDescent="0.2">
      <c r="A47" s="23"/>
      <c r="B47" s="23"/>
      <c r="C47" s="23"/>
      <c r="D47" s="116"/>
      <c r="E47" s="6"/>
      <c r="F47" s="60">
        <v>1</v>
      </c>
      <c r="G47" s="176" t="s">
        <v>0</v>
      </c>
      <c r="H47" s="177"/>
      <c r="I47" s="178"/>
      <c r="J47" s="32"/>
      <c r="K47" s="6"/>
    </row>
    <row r="48" spans="1:22" s="2" customFormat="1" ht="16.5" customHeight="1" x14ac:dyDescent="0.2">
      <c r="A48" s="23"/>
      <c r="B48" s="23"/>
      <c r="C48" s="23"/>
      <c r="D48" s="116"/>
      <c r="E48" s="6"/>
      <c r="F48" s="60">
        <v>2</v>
      </c>
      <c r="G48" s="176" t="s">
        <v>37</v>
      </c>
      <c r="H48" s="177"/>
      <c r="I48" s="178"/>
      <c r="J48" s="32"/>
      <c r="K48" s="6"/>
    </row>
    <row r="49" spans="1:19" s="2" customFormat="1" ht="13.5" customHeight="1" x14ac:dyDescent="0.2">
      <c r="A49" s="6"/>
      <c r="B49" s="6"/>
      <c r="C49" s="6"/>
      <c r="D49" s="6"/>
      <c r="E49" s="6"/>
      <c r="F49" s="19"/>
      <c r="G49" s="6"/>
      <c r="H49" s="6"/>
      <c r="I49" s="6"/>
      <c r="J49" s="6"/>
      <c r="K49" s="6"/>
    </row>
    <row r="50" spans="1:19" s="40" customFormat="1" ht="17.25" customHeight="1" x14ac:dyDescent="0.2">
      <c r="A50" s="230" t="s">
        <v>40</v>
      </c>
      <c r="B50" s="230"/>
      <c r="C50" s="230"/>
      <c r="D50" s="6"/>
      <c r="E50" s="173" t="s">
        <v>38</v>
      </c>
      <c r="F50" s="174"/>
      <c r="G50" s="174"/>
      <c r="H50" s="174"/>
      <c r="I50" s="174"/>
      <c r="J50" s="174"/>
      <c r="K50" s="175"/>
    </row>
    <row r="51" spans="1:19" s="40" customFormat="1" ht="27" customHeight="1" x14ac:dyDescent="0.2">
      <c r="A51" s="230"/>
      <c r="B51" s="230"/>
      <c r="C51" s="230"/>
      <c r="D51" s="6"/>
      <c r="E51" s="218" t="s">
        <v>14</v>
      </c>
      <c r="F51" s="219"/>
      <c r="G51" s="79" t="s">
        <v>15</v>
      </c>
      <c r="H51" s="79" t="s">
        <v>16</v>
      </c>
      <c r="I51" s="73" t="s">
        <v>17</v>
      </c>
      <c r="J51" s="218" t="s">
        <v>18</v>
      </c>
      <c r="K51" s="219"/>
    </row>
    <row r="52" spans="1:19" s="40" customFormat="1" ht="21" customHeight="1" x14ac:dyDescent="0.2">
      <c r="A52" s="201" t="s">
        <v>100</v>
      </c>
      <c r="B52" s="202"/>
      <c r="C52" s="87"/>
      <c r="D52" s="6"/>
      <c r="E52" s="220" t="s">
        <v>84</v>
      </c>
      <c r="F52" s="221"/>
      <c r="G52" s="92">
        <f>Febrero!J52</f>
        <v>0</v>
      </c>
      <c r="H52" s="87"/>
      <c r="I52" s="87"/>
      <c r="J52" s="137">
        <f>+G52+H52-I52</f>
        <v>0</v>
      </c>
      <c r="K52" s="137"/>
    </row>
    <row r="53" spans="1:19" s="40" customFormat="1" ht="25.15" customHeight="1" x14ac:dyDescent="0.2">
      <c r="A53" s="201" t="s">
        <v>101</v>
      </c>
      <c r="B53" s="202"/>
      <c r="C53" s="87"/>
      <c r="D53" s="6"/>
      <c r="E53" s="201" t="s">
        <v>85</v>
      </c>
      <c r="F53" s="202"/>
      <c r="G53" s="92">
        <f>Febrero!J53</f>
        <v>0</v>
      </c>
      <c r="H53" s="87"/>
      <c r="I53" s="87"/>
      <c r="J53" s="137">
        <f>+G53+H53-I53</f>
        <v>0</v>
      </c>
      <c r="K53" s="137"/>
    </row>
    <row r="54" spans="1:19" s="40" customFormat="1" ht="23.45" customHeight="1" x14ac:dyDescent="0.2">
      <c r="A54" s="201" t="s">
        <v>102</v>
      </c>
      <c r="B54" s="202"/>
      <c r="C54" s="87"/>
      <c r="D54" s="6"/>
      <c r="E54" s="201" t="s">
        <v>91</v>
      </c>
      <c r="F54" s="202"/>
      <c r="G54" s="92">
        <f>Febrero!J54</f>
        <v>0</v>
      </c>
      <c r="H54" s="87"/>
      <c r="I54" s="87"/>
      <c r="J54" s="137">
        <f>+G54+H54-I54</f>
        <v>0</v>
      </c>
      <c r="K54" s="137"/>
    </row>
    <row r="55" spans="1:19" s="2" customFormat="1" ht="21" customHeight="1" x14ac:dyDescent="0.2">
      <c r="A55" s="205" t="s">
        <v>103</v>
      </c>
      <c r="B55" s="206"/>
      <c r="C55" s="87"/>
      <c r="D55" s="6"/>
      <c r="E55" s="19"/>
      <c r="F55" s="19"/>
      <c r="G55" s="19"/>
      <c r="H55" s="19"/>
      <c r="I55" s="19"/>
      <c r="J55" s="19"/>
      <c r="K55" s="19"/>
    </row>
    <row r="56" spans="1:19" s="2" customFormat="1" ht="21" customHeight="1" x14ac:dyDescent="0.2">
      <c r="A56" s="201" t="s">
        <v>150</v>
      </c>
      <c r="B56" s="202"/>
      <c r="C56" s="87"/>
      <c r="D56" s="6"/>
      <c r="E56" s="173" t="s">
        <v>45</v>
      </c>
      <c r="F56" s="174"/>
      <c r="G56" s="174"/>
      <c r="H56" s="174"/>
      <c r="I56" s="174"/>
      <c r="J56" s="174"/>
      <c r="K56" s="175"/>
    </row>
    <row r="57" spans="1:19" s="40" customFormat="1" ht="21.75" customHeight="1" x14ac:dyDescent="0.2">
      <c r="A57" s="201" t="s">
        <v>104</v>
      </c>
      <c r="B57" s="202"/>
      <c r="C57" s="87"/>
      <c r="D57" s="6"/>
      <c r="E57" s="224" t="s">
        <v>14</v>
      </c>
      <c r="F57" s="225"/>
      <c r="G57" s="63" t="s">
        <v>15</v>
      </c>
      <c r="H57" s="63" t="s">
        <v>131</v>
      </c>
      <c r="I57" s="85" t="s">
        <v>26</v>
      </c>
      <c r="J57" s="224" t="s">
        <v>18</v>
      </c>
      <c r="K57" s="225"/>
      <c r="M57" s="2"/>
      <c r="N57" s="2"/>
      <c r="O57" s="2"/>
      <c r="P57" s="2"/>
      <c r="Q57" s="2"/>
      <c r="R57" s="2"/>
      <c r="S57" s="2"/>
    </row>
    <row r="58" spans="1:19" s="2" customFormat="1" ht="24.75" customHeight="1" x14ac:dyDescent="0.2">
      <c r="A58" s="201" t="s">
        <v>105</v>
      </c>
      <c r="B58" s="202"/>
      <c r="C58" s="87"/>
      <c r="D58" s="6"/>
      <c r="E58" s="141" t="s">
        <v>86</v>
      </c>
      <c r="F58" s="142"/>
      <c r="G58" s="92">
        <f>Febrero!J58</f>
        <v>0</v>
      </c>
      <c r="H58" s="87"/>
      <c r="I58" s="76"/>
      <c r="J58" s="137">
        <f>+G58+H58-I58</f>
        <v>0</v>
      </c>
      <c r="K58" s="137"/>
    </row>
    <row r="59" spans="1:19" s="2" customFormat="1" ht="18" customHeight="1" x14ac:dyDescent="0.2">
      <c r="A59" s="201" t="s">
        <v>106</v>
      </c>
      <c r="B59" s="202"/>
      <c r="C59" s="87"/>
      <c r="D59" s="6"/>
      <c r="E59" s="141" t="s">
        <v>87</v>
      </c>
      <c r="F59" s="142"/>
      <c r="G59" s="92">
        <f>Febrero!J59</f>
        <v>0</v>
      </c>
      <c r="H59" s="87"/>
      <c r="I59" s="87"/>
      <c r="J59" s="137">
        <f>+G59+H59-I59</f>
        <v>0</v>
      </c>
      <c r="K59" s="137"/>
    </row>
    <row r="60" spans="1:19" s="2" customFormat="1" ht="18.75" customHeight="1" x14ac:dyDescent="0.2">
      <c r="A60" s="57"/>
      <c r="B60" s="82" t="s">
        <v>25</v>
      </c>
      <c r="C60" s="31">
        <f>SUM(C52:C59)</f>
        <v>0</v>
      </c>
      <c r="D60" s="6"/>
      <c r="E60" s="205" t="s">
        <v>88</v>
      </c>
      <c r="F60" s="206"/>
      <c r="G60" s="92">
        <f>Febrero!J60</f>
        <v>0</v>
      </c>
      <c r="H60" s="87"/>
      <c r="I60" s="87"/>
      <c r="J60" s="137">
        <f>+G60+H60-I60</f>
        <v>0</v>
      </c>
      <c r="K60" s="137"/>
    </row>
    <row r="61" spans="1:19" s="2" customFormat="1" ht="22.5" customHeight="1" x14ac:dyDescent="0.2">
      <c r="A61" s="6"/>
      <c r="B61" s="6"/>
      <c r="C61" s="6"/>
      <c r="D61" s="6"/>
      <c r="E61" s="201" t="s">
        <v>89</v>
      </c>
      <c r="F61" s="202"/>
      <c r="G61" s="92">
        <f>Febrero!J61</f>
        <v>0</v>
      </c>
      <c r="H61" s="87"/>
      <c r="I61" s="87"/>
      <c r="J61" s="137">
        <f>+G61+H61-I61</f>
        <v>0</v>
      </c>
      <c r="K61" s="137"/>
    </row>
    <row r="62" spans="1:19" s="2" customFormat="1" ht="22.5" customHeight="1" x14ac:dyDescent="0.2">
      <c r="A62" s="173" t="s">
        <v>41</v>
      </c>
      <c r="B62" s="175"/>
      <c r="C62" s="75" t="s">
        <v>13</v>
      </c>
      <c r="D62" s="6"/>
      <c r="E62" s="141" t="s">
        <v>90</v>
      </c>
      <c r="F62" s="142"/>
      <c r="G62" s="92">
        <f>Febrero!J62</f>
        <v>0</v>
      </c>
      <c r="H62" s="87"/>
      <c r="I62" s="87"/>
      <c r="J62" s="137">
        <f>+G62+H62-I62</f>
        <v>0</v>
      </c>
      <c r="K62" s="137"/>
    </row>
    <row r="63" spans="1:19" s="2" customFormat="1" ht="21.75" customHeight="1" x14ac:dyDescent="0.2">
      <c r="A63" s="145" t="s">
        <v>110</v>
      </c>
      <c r="B63" s="145"/>
      <c r="C63" s="32"/>
      <c r="D63" s="6"/>
      <c r="E63" s="6"/>
      <c r="F63" s="6"/>
      <c r="G63" s="6"/>
      <c r="H63" s="6"/>
      <c r="I63" s="6"/>
      <c r="J63" s="6"/>
      <c r="K63" s="6"/>
    </row>
    <row r="64" spans="1:19" s="2" customFormat="1" ht="21.75" customHeight="1" x14ac:dyDescent="0.2">
      <c r="A64" s="145" t="s">
        <v>111</v>
      </c>
      <c r="B64" s="145"/>
      <c r="C64" s="32"/>
      <c r="D64" s="6"/>
      <c r="F64" s="234" t="s">
        <v>148</v>
      </c>
      <c r="G64" s="234"/>
      <c r="H64" s="117" t="s">
        <v>132</v>
      </c>
      <c r="I64" s="87"/>
    </row>
    <row r="65" spans="1:11" s="2" customFormat="1" ht="21.75" customHeight="1" x14ac:dyDescent="0.2">
      <c r="A65" s="145" t="s">
        <v>112</v>
      </c>
      <c r="B65" s="145"/>
      <c r="C65" s="32"/>
      <c r="D65" s="6"/>
      <c r="F65" s="234"/>
      <c r="G65" s="234"/>
      <c r="H65" s="117" t="s">
        <v>133</v>
      </c>
      <c r="I65" s="87"/>
    </row>
    <row r="66" spans="1:11" s="2" customFormat="1" ht="21.75" customHeight="1" x14ac:dyDescent="0.2">
      <c r="A66" s="145" t="s">
        <v>144</v>
      </c>
      <c r="B66" s="145"/>
      <c r="C66" s="32"/>
      <c r="D66" s="6"/>
      <c r="I66" s="6"/>
      <c r="J66" s="6"/>
      <c r="K66" s="6"/>
    </row>
    <row r="67" spans="1:11" s="2" customFormat="1" ht="21.75" customHeight="1" x14ac:dyDescent="0.2">
      <c r="A67" s="145" t="s">
        <v>145</v>
      </c>
      <c r="B67" s="145"/>
      <c r="C67" s="32"/>
      <c r="D67" s="6"/>
      <c r="E67" s="6"/>
      <c r="F67" s="146" t="s">
        <v>135</v>
      </c>
      <c r="G67" s="147"/>
      <c r="H67" s="147"/>
      <c r="I67" s="147"/>
      <c r="J67" s="148"/>
      <c r="K67" s="6"/>
    </row>
    <row r="68" spans="1:11" s="2" customFormat="1" ht="18.75" customHeight="1" x14ac:dyDescent="0.2">
      <c r="A68" s="145" t="s">
        <v>146</v>
      </c>
      <c r="B68" s="145"/>
      <c r="C68" s="32"/>
      <c r="D68" s="6"/>
      <c r="F68" s="231" t="s">
        <v>132</v>
      </c>
      <c r="G68" s="232"/>
      <c r="H68" s="231" t="s">
        <v>133</v>
      </c>
      <c r="I68" s="232"/>
      <c r="J68" s="233" t="s">
        <v>134</v>
      </c>
      <c r="K68" s="6"/>
    </row>
    <row r="69" spans="1:11" s="2" customFormat="1" ht="20.25" customHeight="1" x14ac:dyDescent="0.2">
      <c r="A69" s="145" t="s">
        <v>147</v>
      </c>
      <c r="B69" s="145"/>
      <c r="C69" s="32"/>
      <c r="D69" s="6"/>
      <c r="F69" s="120" t="s">
        <v>29</v>
      </c>
      <c r="G69" s="121" t="s">
        <v>30</v>
      </c>
      <c r="H69" s="120" t="s">
        <v>29</v>
      </c>
      <c r="I69" s="121" t="s">
        <v>30</v>
      </c>
      <c r="J69" s="233"/>
      <c r="K69" s="40"/>
    </row>
    <row r="70" spans="1:11" s="2" customFormat="1" ht="19.149999999999999" customHeight="1" x14ac:dyDescent="0.2">
      <c r="A70" s="143" t="s">
        <v>25</v>
      </c>
      <c r="B70" s="144"/>
      <c r="C70" s="33">
        <f>SUM(C63:C69)</f>
        <v>0</v>
      </c>
      <c r="D70" s="6"/>
      <c r="F70" s="87"/>
      <c r="G70" s="87"/>
      <c r="H70" s="87"/>
      <c r="I70" s="87"/>
      <c r="J70" s="87"/>
      <c r="K70" s="40"/>
    </row>
    <row r="71" spans="1:11" s="40" customFormat="1" ht="18.75" customHeight="1" x14ac:dyDescent="0.2">
      <c r="D71" s="6"/>
    </row>
    <row r="72" spans="1:11" s="40" customFormat="1" ht="18.75" customHeight="1" x14ac:dyDescent="0.2">
      <c r="A72" s="224" t="s">
        <v>42</v>
      </c>
      <c r="B72" s="235"/>
      <c r="C72" s="225"/>
      <c r="D72" s="19"/>
      <c r="F72" s="212" t="s">
        <v>108</v>
      </c>
      <c r="G72" s="213"/>
      <c r="H72" s="213"/>
      <c r="I72" s="213"/>
      <c r="J72" s="214"/>
    </row>
    <row r="73" spans="1:11" s="40" customFormat="1" ht="21" customHeight="1" x14ac:dyDescent="0.2">
      <c r="A73" s="149" t="s">
        <v>92</v>
      </c>
      <c r="B73" s="150"/>
      <c r="C73" s="87"/>
      <c r="D73" s="19"/>
      <c r="F73" s="151" t="s">
        <v>118</v>
      </c>
      <c r="G73" s="151"/>
      <c r="H73" s="90" t="s">
        <v>72</v>
      </c>
      <c r="I73" s="90" t="s">
        <v>73</v>
      </c>
      <c r="J73" s="90" t="s">
        <v>74</v>
      </c>
    </row>
    <row r="74" spans="1:11" s="40" customFormat="1" ht="21" customHeight="1" x14ac:dyDescent="0.2">
      <c r="A74" s="149" t="s">
        <v>93</v>
      </c>
      <c r="B74" s="150"/>
      <c r="C74" s="87"/>
      <c r="D74" s="19"/>
      <c r="F74" s="242">
        <f>Febrero!J74</f>
        <v>0</v>
      </c>
      <c r="G74" s="242"/>
      <c r="H74" s="87"/>
      <c r="I74" s="87"/>
      <c r="J74" s="31">
        <f>F74+H74-I74</f>
        <v>0</v>
      </c>
    </row>
    <row r="75" spans="1:11" s="40" customFormat="1" ht="21" customHeight="1" x14ac:dyDescent="0.2">
      <c r="A75" s="149" t="s">
        <v>94</v>
      </c>
      <c r="B75" s="150"/>
      <c r="C75" s="87"/>
      <c r="D75" s="19"/>
    </row>
    <row r="76" spans="1:11" s="40" customFormat="1" ht="21" customHeight="1" x14ac:dyDescent="0.2">
      <c r="A76" s="149" t="s">
        <v>95</v>
      </c>
      <c r="B76" s="150"/>
      <c r="C76" s="87"/>
      <c r="E76" s="153" t="s">
        <v>119</v>
      </c>
      <c r="F76" s="154"/>
      <c r="G76" s="154"/>
      <c r="H76" s="154"/>
      <c r="I76" s="154"/>
      <c r="J76" s="154"/>
      <c r="K76" s="155"/>
    </row>
    <row r="77" spans="1:11" s="40" customFormat="1" ht="21.75" customHeight="1" x14ac:dyDescent="0.2">
      <c r="E77" s="156" t="s">
        <v>114</v>
      </c>
      <c r="F77" s="156"/>
      <c r="G77" s="88" t="s">
        <v>115</v>
      </c>
      <c r="H77" s="88" t="s">
        <v>78</v>
      </c>
      <c r="I77" s="115" t="s">
        <v>116</v>
      </c>
      <c r="J77" s="88" t="s">
        <v>17</v>
      </c>
      <c r="K77" s="89" t="s">
        <v>117</v>
      </c>
    </row>
    <row r="78" spans="1:11" s="40" customFormat="1" ht="20.25" customHeight="1" x14ac:dyDescent="0.2">
      <c r="A78" s="56"/>
      <c r="B78" s="56"/>
      <c r="E78" s="242">
        <f>Febrero!K78</f>
        <v>0</v>
      </c>
      <c r="F78" s="242"/>
      <c r="G78" s="87"/>
      <c r="H78" s="87"/>
      <c r="I78" s="87"/>
      <c r="J78" s="87"/>
      <c r="K78" s="31">
        <f>E78+G78-H78-I78-J78</f>
        <v>0</v>
      </c>
    </row>
    <row r="79" spans="1:11" s="40" customFormat="1" ht="15" customHeight="1" x14ac:dyDescent="0.2">
      <c r="A79" s="56"/>
      <c r="B79" s="56"/>
      <c r="C79" s="19"/>
      <c r="D79" s="19"/>
      <c r="E79" s="19"/>
      <c r="F79" s="19"/>
      <c r="G79" s="19"/>
      <c r="H79" s="19"/>
      <c r="I79" s="19"/>
      <c r="J79" s="19"/>
      <c r="K79" s="19"/>
    </row>
    <row r="80" spans="1:11" s="40" customFormat="1" ht="23.25" customHeight="1" x14ac:dyDescent="0.2">
      <c r="A80" s="64"/>
      <c r="B80" s="56"/>
      <c r="C80" s="56"/>
      <c r="D80" s="56"/>
      <c r="E80" s="19"/>
      <c r="F80" s="19"/>
      <c r="G80" s="19"/>
      <c r="H80" s="19"/>
      <c r="I80" s="19"/>
      <c r="J80" s="19"/>
      <c r="K80" s="19"/>
    </row>
    <row r="81" spans="1:11" s="40" customFormat="1" ht="15" customHeight="1" x14ac:dyDescent="0.2">
      <c r="A81" s="64"/>
      <c r="B81" s="56"/>
      <c r="C81" s="56"/>
      <c r="D81" s="56"/>
      <c r="E81" s="19"/>
      <c r="F81" s="19"/>
      <c r="G81" s="19"/>
      <c r="H81" s="19"/>
      <c r="I81" s="19"/>
      <c r="J81" s="19"/>
      <c r="K81" s="19"/>
    </row>
    <row r="82" spans="1:11" s="40" customFormat="1" ht="15" customHeight="1" x14ac:dyDescent="0.2">
      <c r="A82" s="140" t="s">
        <v>53</v>
      </c>
      <c r="B82" s="140"/>
      <c r="C82" s="56"/>
      <c r="D82" s="56"/>
      <c r="E82" s="19"/>
      <c r="F82" s="19"/>
      <c r="G82" s="19"/>
      <c r="H82" s="19"/>
      <c r="I82" s="19"/>
      <c r="J82" s="19"/>
      <c r="K82" s="19"/>
    </row>
    <row r="83" spans="1:11" s="40" customFormat="1" ht="12.75" customHeight="1" x14ac:dyDescent="0.2">
      <c r="A83" s="122"/>
      <c r="B83" s="123"/>
      <c r="C83" s="123"/>
      <c r="D83" s="123"/>
      <c r="E83" s="123"/>
      <c r="F83" s="123"/>
      <c r="G83" s="123"/>
      <c r="H83" s="123"/>
      <c r="I83" s="123"/>
      <c r="J83" s="123"/>
      <c r="K83" s="124"/>
    </row>
    <row r="84" spans="1:11" s="40" customFormat="1" ht="12.75" customHeight="1" x14ac:dyDescent="0.2">
      <c r="A84" s="125"/>
      <c r="B84" s="126"/>
      <c r="C84" s="126"/>
      <c r="D84" s="126"/>
      <c r="E84" s="126"/>
      <c r="F84" s="126"/>
      <c r="G84" s="126"/>
      <c r="H84" s="126"/>
      <c r="I84" s="126"/>
      <c r="J84" s="126"/>
      <c r="K84" s="127"/>
    </row>
    <row r="85" spans="1:11" s="2" customFormat="1" ht="12.75" customHeight="1" x14ac:dyDescent="0.2">
      <c r="A85" s="125"/>
      <c r="B85" s="126"/>
      <c r="C85" s="126"/>
      <c r="D85" s="126"/>
      <c r="E85" s="126"/>
      <c r="F85" s="126"/>
      <c r="G85" s="126"/>
      <c r="H85" s="126"/>
      <c r="I85" s="126"/>
      <c r="J85" s="126"/>
      <c r="K85" s="127"/>
    </row>
    <row r="86" spans="1:11" s="17" customFormat="1" ht="12.75" customHeight="1" x14ac:dyDescent="0.2">
      <c r="A86" s="128"/>
      <c r="B86" s="129"/>
      <c r="C86" s="129"/>
      <c r="D86" s="129"/>
      <c r="E86" s="129"/>
      <c r="F86" s="129"/>
      <c r="G86" s="129"/>
      <c r="H86" s="129"/>
      <c r="I86" s="129"/>
      <c r="J86" s="129"/>
      <c r="K86" s="130"/>
    </row>
    <row r="87" spans="1:11" s="17" customFormat="1" ht="21" customHeight="1" x14ac:dyDescent="0.25">
      <c r="A87" s="131" t="s">
        <v>19</v>
      </c>
      <c r="B87" s="131"/>
      <c r="C87" s="132"/>
      <c r="D87" s="132"/>
      <c r="E87" s="132"/>
      <c r="F87" s="132"/>
      <c r="G87" s="133" t="s">
        <v>20</v>
      </c>
      <c r="H87" s="133"/>
      <c r="I87" s="134"/>
      <c r="J87" s="134"/>
      <c r="K87" s="134"/>
    </row>
    <row r="88" spans="1:11" s="17" customFormat="1" ht="26.45" customHeight="1" x14ac:dyDescent="0.2">
      <c r="A88" s="135" t="s">
        <v>21</v>
      </c>
      <c r="B88" s="135"/>
      <c r="C88" s="135"/>
      <c r="D88" s="136"/>
      <c r="E88" s="136"/>
      <c r="F88" s="136"/>
      <c r="G88" s="136"/>
      <c r="H88" s="136"/>
      <c r="I88" s="136"/>
      <c r="J88" s="6"/>
      <c r="K88" s="6"/>
    </row>
    <row r="89" spans="1:11" s="17" customFormat="1" ht="15" x14ac:dyDescent="0.2">
      <c r="A89" s="6"/>
      <c r="C89" s="86" t="s">
        <v>98</v>
      </c>
      <c r="E89" s="6"/>
      <c r="F89" s="6"/>
      <c r="G89" s="6"/>
      <c r="H89" s="6"/>
      <c r="I89" s="6"/>
      <c r="J89" s="19"/>
      <c r="K89" s="19"/>
    </row>
    <row r="90" spans="1:11" s="17" customFormat="1" ht="6" customHeight="1" x14ac:dyDescent="0.2">
      <c r="A90" s="6"/>
      <c r="B90" s="65"/>
      <c r="C90" s="65"/>
      <c r="D90" s="27"/>
      <c r="E90" s="27"/>
      <c r="F90" s="66"/>
      <c r="G90" s="19"/>
      <c r="H90" s="27"/>
      <c r="I90" s="19"/>
      <c r="J90" s="19"/>
      <c r="K90" s="19"/>
    </row>
    <row r="91" spans="1:11" s="17" customFormat="1" ht="22.5" customHeight="1" x14ac:dyDescent="0.2">
      <c r="A91" s="226" t="s">
        <v>43</v>
      </c>
      <c r="B91" s="226"/>
      <c r="C91" s="226"/>
      <c r="D91" s="226"/>
      <c r="E91" s="227"/>
      <c r="F91" s="227"/>
      <c r="G91" s="227"/>
      <c r="H91" s="227"/>
      <c r="I91" s="227"/>
      <c r="J91" s="6"/>
      <c r="K91" s="19"/>
    </row>
    <row r="92" spans="1:11" s="17" customFormat="1" ht="14.25" customHeight="1" x14ac:dyDescent="0.2">
      <c r="A92" s="67"/>
      <c r="C92" s="228" t="s">
        <v>99</v>
      </c>
      <c r="D92" s="228"/>
      <c r="E92" s="228"/>
      <c r="F92" s="228"/>
      <c r="G92" s="228"/>
      <c r="H92" s="228"/>
      <c r="I92" s="228"/>
      <c r="J92" s="19"/>
      <c r="K92" s="19"/>
    </row>
    <row r="93" spans="1:11" s="17" customFormat="1" ht="20.25" customHeight="1" x14ac:dyDescent="0.25">
      <c r="A93" s="135" t="s">
        <v>52</v>
      </c>
      <c r="B93" s="135"/>
      <c r="C93" s="229"/>
      <c r="D93" s="229"/>
      <c r="E93" s="229"/>
      <c r="F93" s="229"/>
      <c r="G93" s="68"/>
      <c r="H93" s="69" t="s">
        <v>24</v>
      </c>
      <c r="I93" s="70"/>
      <c r="J93" s="70"/>
      <c r="K93" s="6"/>
    </row>
  </sheetData>
  <sheetProtection algorithmName="SHA-512" hashValue="JuTwVV5I1qOFtCbeIrRvYJa9VL/fG75GXrmMpMs/FE1e/MjvfJKQBc1z0wmfFZYX/ffboExuNR8pWLkeHbgXvw==" saltValue="qLdJl9FrlYDnALXSwxHZRg==" spinCount="100000" sheet="1" formatCells="0" formatColumns="0" formatRows="0" selectLockedCells="1"/>
  <protectedRanges>
    <protectedRange sqref="A50 A54 F29:F33 F49 A52" name="Rango1"/>
    <protectedRange sqref="K50" name="Rango1_4"/>
    <protectedRange sqref="K56" name="Rango1_5"/>
    <protectedRange sqref="I58:I62" name="Rango1_2_2"/>
    <protectedRange sqref="G25 J24" name="Rango1_6"/>
    <protectedRange sqref="C9 J10 F9" name="Rango1_1_2_1"/>
  </protectedRanges>
  <dataConsolidate/>
  <mergeCells count="135">
    <mergeCell ref="A91:D91"/>
    <mergeCell ref="E91:I91"/>
    <mergeCell ref="C92:I92"/>
    <mergeCell ref="A93:B93"/>
    <mergeCell ref="C93:F93"/>
    <mergeCell ref="A83:K86"/>
    <mergeCell ref="A87:B87"/>
    <mergeCell ref="C87:F87"/>
    <mergeCell ref="G87:H87"/>
    <mergeCell ref="I87:K87"/>
    <mergeCell ref="A88:C88"/>
    <mergeCell ref="D88:I88"/>
    <mergeCell ref="A75:B75"/>
    <mergeCell ref="A76:B76"/>
    <mergeCell ref="E76:K76"/>
    <mergeCell ref="E77:F77"/>
    <mergeCell ref="E78:F78"/>
    <mergeCell ref="A82:B82"/>
    <mergeCell ref="A72:C72"/>
    <mergeCell ref="F72:J72"/>
    <mergeCell ref="A73:B73"/>
    <mergeCell ref="F73:G73"/>
    <mergeCell ref="A74:B74"/>
    <mergeCell ref="F74:G74"/>
    <mergeCell ref="A68:B68"/>
    <mergeCell ref="F68:G68"/>
    <mergeCell ref="H68:I68"/>
    <mergeCell ref="J68:J69"/>
    <mergeCell ref="A69:B69"/>
    <mergeCell ref="A70:B70"/>
    <mergeCell ref="A63:B63"/>
    <mergeCell ref="A64:B64"/>
    <mergeCell ref="F64:G65"/>
    <mergeCell ref="A65:B65"/>
    <mergeCell ref="A66:B66"/>
    <mergeCell ref="A67:B67"/>
    <mergeCell ref="F67:J67"/>
    <mergeCell ref="E60:F60"/>
    <mergeCell ref="J60:K60"/>
    <mergeCell ref="E61:F61"/>
    <mergeCell ref="J61:K61"/>
    <mergeCell ref="A62:B62"/>
    <mergeCell ref="E62:F62"/>
    <mergeCell ref="J62:K62"/>
    <mergeCell ref="A58:B58"/>
    <mergeCell ref="E58:F58"/>
    <mergeCell ref="J58:K58"/>
    <mergeCell ref="A59:B59"/>
    <mergeCell ref="E59:F59"/>
    <mergeCell ref="J59:K59"/>
    <mergeCell ref="A55:B55"/>
    <mergeCell ref="A56:B56"/>
    <mergeCell ref="E56:K56"/>
    <mergeCell ref="A57:B57"/>
    <mergeCell ref="E57:F57"/>
    <mergeCell ref="J57:K57"/>
    <mergeCell ref="A53:B53"/>
    <mergeCell ref="E53:F53"/>
    <mergeCell ref="J53:K53"/>
    <mergeCell ref="A54:B54"/>
    <mergeCell ref="E54:F54"/>
    <mergeCell ref="J54:K54"/>
    <mergeCell ref="A50:C51"/>
    <mergeCell ref="E50:K50"/>
    <mergeCell ref="E51:F51"/>
    <mergeCell ref="J51:K51"/>
    <mergeCell ref="A52:B52"/>
    <mergeCell ref="E52:F52"/>
    <mergeCell ref="J52:K52"/>
    <mergeCell ref="B43:C43"/>
    <mergeCell ref="B44:C44"/>
    <mergeCell ref="B45:C45"/>
    <mergeCell ref="F46:J46"/>
    <mergeCell ref="G47:I47"/>
    <mergeCell ref="G48:I48"/>
    <mergeCell ref="B38:C38"/>
    <mergeCell ref="H38:I38"/>
    <mergeCell ref="A39:D40"/>
    <mergeCell ref="F40:K40"/>
    <mergeCell ref="B41:C41"/>
    <mergeCell ref="B42:C42"/>
    <mergeCell ref="B33:C33"/>
    <mergeCell ref="G33:I33"/>
    <mergeCell ref="B34:C34"/>
    <mergeCell ref="A35:D35"/>
    <mergeCell ref="G35:J35"/>
    <mergeCell ref="B36:C36"/>
    <mergeCell ref="G36:G37"/>
    <mergeCell ref="H36:H37"/>
    <mergeCell ref="B37:C37"/>
    <mergeCell ref="M29:N29"/>
    <mergeCell ref="A30:D30"/>
    <mergeCell ref="G30:I30"/>
    <mergeCell ref="B31:C31"/>
    <mergeCell ref="G31:I31"/>
    <mergeCell ref="B32:C32"/>
    <mergeCell ref="G32:I32"/>
    <mergeCell ref="C27:D27"/>
    <mergeCell ref="E27:F27"/>
    <mergeCell ref="G27:H27"/>
    <mergeCell ref="I27:J27"/>
    <mergeCell ref="A29:D29"/>
    <mergeCell ref="G29:J29"/>
    <mergeCell ref="C23:E23"/>
    <mergeCell ref="A25:B25"/>
    <mergeCell ref="C25:D25"/>
    <mergeCell ref="E25:F25"/>
    <mergeCell ref="I25:J25"/>
    <mergeCell ref="C26:D26"/>
    <mergeCell ref="E26:F26"/>
    <mergeCell ref="I26:J26"/>
    <mergeCell ref="C17:D17"/>
    <mergeCell ref="E17:F17"/>
    <mergeCell ref="C19:I19"/>
    <mergeCell ref="C20:E20"/>
    <mergeCell ref="C21:E21"/>
    <mergeCell ref="C22:E22"/>
    <mergeCell ref="G1:J1"/>
    <mergeCell ref="B2:D2"/>
    <mergeCell ref="G2:J2"/>
    <mergeCell ref="B3:D3"/>
    <mergeCell ref="G3:J3"/>
    <mergeCell ref="A7:K7"/>
    <mergeCell ref="B12:F12"/>
    <mergeCell ref="A15:A16"/>
    <mergeCell ref="B15:B16"/>
    <mergeCell ref="C15:J15"/>
    <mergeCell ref="C16:D16"/>
    <mergeCell ref="E16:F16"/>
    <mergeCell ref="A8:B8"/>
    <mergeCell ref="C8:H8"/>
    <mergeCell ref="A9:B9"/>
    <mergeCell ref="C9:H9"/>
    <mergeCell ref="G10:H10"/>
    <mergeCell ref="J10:K10"/>
  </mergeCells>
  <conditionalFormatting sqref="H22:I22 E78 K78">
    <cfRule type="cellIs" dxfId="279" priority="28" stopIfTrue="1" operator="lessThan">
      <formula>0</formula>
    </cfRule>
  </conditionalFormatting>
  <conditionalFormatting sqref="J60:K60">
    <cfRule type="cellIs" dxfId="278" priority="27" stopIfTrue="1" operator="lessThan">
      <formula>0</formula>
    </cfRule>
  </conditionalFormatting>
  <conditionalFormatting sqref="J61:K62">
    <cfRule type="cellIs" dxfId="277" priority="26" stopIfTrue="1" operator="lessThan">
      <formula>0</formula>
    </cfRule>
  </conditionalFormatting>
  <conditionalFormatting sqref="C17:D17">
    <cfRule type="cellIs" dxfId="276" priority="21" stopIfTrue="1" operator="lessThan">
      <formula>0</formula>
    </cfRule>
    <cfRule type="cellIs" dxfId="275" priority="24" stopIfTrue="1" operator="lessThan">
      <formula>$F$23</formula>
    </cfRule>
  </conditionalFormatting>
  <conditionalFormatting sqref="I23">
    <cfRule type="cellIs" dxfId="274" priority="1" operator="lessThan">
      <formula>0</formula>
    </cfRule>
    <cfRule type="cellIs" dxfId="273" priority="25" stopIfTrue="1" operator="greaterThan">
      <formula>$J$17</formula>
    </cfRule>
  </conditionalFormatting>
  <conditionalFormatting sqref="J17">
    <cfRule type="cellIs" dxfId="272" priority="22" stopIfTrue="1" operator="lessThan">
      <formula>0</formula>
    </cfRule>
    <cfRule type="cellIs" dxfId="271" priority="23" stopIfTrue="1" operator="lessThan">
      <formula>$I$23</formula>
    </cfRule>
  </conditionalFormatting>
  <conditionalFormatting sqref="F23">
    <cfRule type="cellIs" dxfId="270" priority="19" stopIfTrue="1" operator="lessThan">
      <formula>0</formula>
    </cfRule>
    <cfRule type="cellIs" dxfId="269" priority="20" stopIfTrue="1" operator="greaterThan">
      <formula>$C$17</formula>
    </cfRule>
  </conditionalFormatting>
  <conditionalFormatting sqref="C26:D26">
    <cfRule type="cellIs" dxfId="268" priority="16" stopIfTrue="1" operator="lessThan">
      <formula>0</formula>
    </cfRule>
    <cfRule type="cellIs" dxfId="267" priority="18" stopIfTrue="1" operator="lessThan">
      <formula>$F$22</formula>
    </cfRule>
  </conditionalFormatting>
  <conditionalFormatting sqref="I26:J26">
    <cfRule type="cellIs" dxfId="266" priority="15" stopIfTrue="1" operator="lessThan">
      <formula>0</formula>
    </cfRule>
    <cfRule type="cellIs" dxfId="265" priority="17" stopIfTrue="1" operator="lessThan">
      <formula>$I$22</formula>
    </cfRule>
  </conditionalFormatting>
  <conditionalFormatting sqref="F22">
    <cfRule type="cellIs" dxfId="264" priority="12" stopIfTrue="1" operator="greaterThan">
      <formula>$C$26</formula>
    </cfRule>
    <cfRule type="cellIs" dxfId="263" priority="14" stopIfTrue="1" operator="lessThan">
      <formula>0</formula>
    </cfRule>
  </conditionalFormatting>
  <conditionalFormatting sqref="I22">
    <cfRule type="cellIs" dxfId="262" priority="11" stopIfTrue="1" operator="greaterThan">
      <formula>$I$26</formula>
    </cfRule>
    <cfRule type="cellIs" dxfId="261" priority="13" stopIfTrue="1" operator="lessThan">
      <formula>0</formula>
    </cfRule>
  </conditionalFormatting>
  <conditionalFormatting sqref="G52">
    <cfRule type="cellIs" dxfId="260" priority="10" stopIfTrue="1" operator="lessThan">
      <formula>0</formula>
    </cfRule>
  </conditionalFormatting>
  <conditionalFormatting sqref="G53:G54">
    <cfRule type="cellIs" dxfId="259" priority="9" stopIfTrue="1" operator="lessThan">
      <formula>0</formula>
    </cfRule>
  </conditionalFormatting>
  <conditionalFormatting sqref="J52:K54">
    <cfRule type="cellIs" dxfId="258" priority="8" stopIfTrue="1" operator="lessThan">
      <formula>0</formula>
    </cfRule>
  </conditionalFormatting>
  <conditionalFormatting sqref="G58:G62">
    <cfRule type="cellIs" dxfId="257" priority="7" stopIfTrue="1" operator="lessThan">
      <formula>0</formula>
    </cfRule>
  </conditionalFormatting>
  <conditionalFormatting sqref="J58:K62">
    <cfRule type="cellIs" dxfId="256" priority="6" stopIfTrue="1" operator="lessThan">
      <formula>0</formula>
    </cfRule>
  </conditionalFormatting>
  <conditionalFormatting sqref="F74:G74">
    <cfRule type="cellIs" dxfId="255" priority="4" stopIfTrue="1" operator="lessThan">
      <formula>0</formula>
    </cfRule>
    <cfRule type="cellIs" dxfId="254" priority="5" stopIfTrue="1" operator="lessThan">
      <formula>0</formula>
    </cfRule>
  </conditionalFormatting>
  <conditionalFormatting sqref="J74">
    <cfRule type="cellIs" dxfId="253" priority="3" stopIfTrue="1" operator="lessThan">
      <formula>0</formula>
    </cfRule>
  </conditionalFormatting>
  <conditionalFormatting sqref="I21">
    <cfRule type="cellIs" dxfId="252" priority="2" operator="lessThan">
      <formula>0</formula>
    </cfRule>
  </conditionalFormatting>
  <dataValidations count="6">
    <dataValidation type="whole" allowBlank="1" showInputMessage="1" showErrorMessage="1" error="Solo introduzca números" sqref="J58:K62 D24:G24 O29:V29 F21:I23 D31:D34 J52:K54 I70:J70 D36:D38">
      <formula1>0</formula1>
      <formula2>99999</formula2>
    </dataValidation>
    <dataValidation type="custom" allowBlank="1" showInputMessage="1" showErrorMessage="1" error="No debe introducir datos en la casilla" sqref="H24">
      <formula1>IF(H24&lt;&gt; " "," ","No introduzca datos")</formula1>
    </dataValidation>
    <dataValidation allowBlank="1" sqref="C9:H9 B10"/>
    <dataValidation type="whole" errorStyle="warning" allowBlank="1" showInputMessage="1" showErrorMessage="1" error="Si la casilla está en rojo el número está incorrecto, favor verifique" sqref="J17">
      <formula1>0</formula1>
      <formula2>99999</formula2>
    </dataValidation>
    <dataValidation allowBlank="1" prompt="Seleccione su Sede Judicial de la lista" sqref="C8:H8"/>
    <dataValidation allowBlank="1" error="Solo introduzca números" sqref="I25:J25 C25:D25"/>
  </dataValidations>
  <printOptions horizontalCentered="1"/>
  <pageMargins left="0.23622047244094491" right="0.23622047244094491" top="0.26" bottom="0.16" header="0" footer="0"/>
  <pageSetup scale="89" orientation="portrait" r:id="rId1"/>
  <headerFooter alignWithMargins="0"/>
  <rowBreaks count="1" manualBreakCount="1">
    <brk id="48" max="10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93"/>
  <sheetViews>
    <sheetView zoomScaleNormal="100" zoomScaleSheetLayoutView="100" workbookViewId="0">
      <selection activeCell="E17" sqref="E17:F17"/>
    </sheetView>
  </sheetViews>
  <sheetFormatPr baseColWidth="10" defaultColWidth="11.42578125" defaultRowHeight="9" x14ac:dyDescent="0.2"/>
  <cols>
    <col min="1" max="1" width="5.7109375" style="1" customWidth="1"/>
    <col min="2" max="2" width="19.140625" style="1" customWidth="1"/>
    <col min="3" max="3" width="8.5703125" style="1" customWidth="1"/>
    <col min="4" max="4" width="9.7109375" style="1" customWidth="1"/>
    <col min="5" max="5" width="7.7109375" style="1" customWidth="1"/>
    <col min="6" max="6" width="9.7109375" style="1" customWidth="1"/>
    <col min="7" max="7" width="12" style="1" customWidth="1"/>
    <col min="8" max="8" width="11.5703125" style="1" customWidth="1"/>
    <col min="9" max="10" width="11.7109375" style="1" customWidth="1"/>
    <col min="11" max="11" width="9.28515625" style="1" customWidth="1"/>
    <col min="12" max="16384" width="11.42578125" style="1"/>
  </cols>
  <sheetData>
    <row r="1" spans="1:11" s="74" customFormat="1" ht="11.25" customHeight="1" x14ac:dyDescent="0.2">
      <c r="G1" s="138" t="s">
        <v>9</v>
      </c>
      <c r="H1" s="138"/>
      <c r="I1" s="138"/>
      <c r="J1" s="138"/>
      <c r="K1" s="16"/>
    </row>
    <row r="2" spans="1:11" s="74" customFormat="1" ht="14.25" customHeight="1" x14ac:dyDescent="0.2">
      <c r="B2" s="138" t="s">
        <v>7</v>
      </c>
      <c r="C2" s="138"/>
      <c r="D2" s="138"/>
      <c r="G2" s="138" t="s">
        <v>8</v>
      </c>
      <c r="H2" s="138"/>
      <c r="I2" s="138"/>
      <c r="J2" s="138"/>
      <c r="K2" s="16"/>
    </row>
    <row r="3" spans="1:11" s="74" customFormat="1" ht="12" customHeight="1" x14ac:dyDescent="0.2">
      <c r="B3" s="138" t="s">
        <v>5</v>
      </c>
      <c r="C3" s="138"/>
      <c r="D3" s="138"/>
      <c r="G3" s="138" t="s">
        <v>6</v>
      </c>
      <c r="H3" s="138"/>
      <c r="I3" s="138"/>
      <c r="J3" s="138"/>
      <c r="K3" s="16"/>
    </row>
    <row r="4" spans="1:11" s="2" customFormat="1" x14ac:dyDescent="0.2"/>
    <row r="5" spans="1:11" s="17" customFormat="1" x14ac:dyDescent="0.2"/>
    <row r="6" spans="1:11" s="17" customFormat="1" x14ac:dyDescent="0.2"/>
    <row r="7" spans="1:11" s="2" customFormat="1" ht="34.5" customHeight="1" x14ac:dyDescent="0.2">
      <c r="A7" s="200" t="s">
        <v>96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</row>
    <row r="8" spans="1:11" s="18" customFormat="1" ht="18" customHeight="1" x14ac:dyDescent="0.2">
      <c r="A8" s="183" t="s">
        <v>23</v>
      </c>
      <c r="B8" s="183"/>
      <c r="C8" s="237">
        <f>Marzo!C8</f>
        <v>0</v>
      </c>
      <c r="D8" s="237"/>
      <c r="E8" s="237"/>
      <c r="F8" s="237"/>
      <c r="G8" s="237"/>
      <c r="H8" s="237"/>
      <c r="I8" s="5" t="s">
        <v>97</v>
      </c>
      <c r="J8" s="6"/>
      <c r="K8" s="7"/>
    </row>
    <row r="9" spans="1:11" s="4" customFormat="1" ht="17.25" customHeight="1" x14ac:dyDescent="0.2">
      <c r="A9" s="183" t="s">
        <v>10</v>
      </c>
      <c r="B9" s="183"/>
      <c r="C9" s="238">
        <f>Marzo!C9</f>
        <v>0</v>
      </c>
      <c r="D9" s="238"/>
      <c r="E9" s="238"/>
      <c r="F9" s="238"/>
      <c r="G9" s="238"/>
      <c r="H9" s="238"/>
      <c r="I9" s="6"/>
      <c r="J9" s="19"/>
      <c r="K9" s="19"/>
    </row>
    <row r="10" spans="1:11" s="21" customFormat="1" ht="21" customHeight="1" x14ac:dyDescent="0.25">
      <c r="A10" s="20" t="s">
        <v>11</v>
      </c>
      <c r="B10" s="14" t="s">
        <v>121</v>
      </c>
      <c r="C10" s="20" t="s">
        <v>12</v>
      </c>
      <c r="D10" s="8">
        <f>Marzo!D10</f>
        <v>0</v>
      </c>
      <c r="E10" s="20" t="s">
        <v>33</v>
      </c>
      <c r="F10" s="6"/>
      <c r="G10" s="236">
        <f>Marzo!G10</f>
        <v>0</v>
      </c>
      <c r="H10" s="236"/>
      <c r="I10" s="20" t="s">
        <v>34</v>
      </c>
      <c r="J10" s="236">
        <f>Marzo!J10</f>
        <v>0</v>
      </c>
      <c r="K10" s="236"/>
    </row>
    <row r="11" spans="1:11" s="21" customFormat="1" ht="4.5" customHeight="1" x14ac:dyDescent="0.2">
      <c r="A11" s="71"/>
      <c r="B11" s="6"/>
      <c r="C11" s="71"/>
      <c r="D11" s="71"/>
      <c r="E11" s="71"/>
      <c r="F11" s="6"/>
      <c r="G11" s="71"/>
      <c r="H11" s="71"/>
      <c r="I11" s="71"/>
      <c r="J11" s="71"/>
      <c r="K11" s="6"/>
    </row>
    <row r="12" spans="1:11" s="21" customFormat="1" ht="16.5" customHeight="1" x14ac:dyDescent="0.25">
      <c r="A12" s="20" t="s">
        <v>35</v>
      </c>
      <c r="B12" s="236">
        <f>Marzo!B12</f>
        <v>0</v>
      </c>
      <c r="C12" s="236"/>
      <c r="D12" s="236"/>
      <c r="E12" s="236"/>
      <c r="F12" s="236"/>
      <c r="G12" s="6"/>
      <c r="H12" s="6"/>
      <c r="I12" s="6"/>
      <c r="J12" s="22"/>
      <c r="K12" s="6"/>
    </row>
    <row r="13" spans="1:11" s="2" customFormat="1" ht="4.5" customHeight="1" x14ac:dyDescent="0.2">
      <c r="A13" s="71"/>
      <c r="B13" s="71"/>
      <c r="C13" s="71"/>
      <c r="D13" s="71"/>
      <c r="E13" s="71"/>
      <c r="F13" s="6"/>
      <c r="G13" s="71"/>
      <c r="H13" s="6"/>
      <c r="I13" s="71"/>
      <c r="J13" s="71"/>
      <c r="K13" s="71"/>
    </row>
    <row r="14" spans="1:11" s="2" customFormat="1" ht="4.5" customHeight="1" x14ac:dyDescent="0.2">
      <c r="A14" s="71"/>
      <c r="B14" s="71"/>
      <c r="C14" s="71"/>
      <c r="D14" s="71"/>
      <c r="E14" s="71"/>
      <c r="F14" s="6"/>
      <c r="G14" s="71"/>
      <c r="H14" s="6"/>
      <c r="I14" s="71"/>
      <c r="J14" s="23"/>
      <c r="K14" s="23"/>
    </row>
    <row r="15" spans="1:11" s="2" customFormat="1" ht="18.75" customHeight="1" x14ac:dyDescent="0.2">
      <c r="A15" s="193" t="s">
        <v>13</v>
      </c>
      <c r="B15" s="195" t="s">
        <v>14</v>
      </c>
      <c r="C15" s="195" t="s">
        <v>70</v>
      </c>
      <c r="D15" s="207"/>
      <c r="E15" s="207"/>
      <c r="F15" s="207"/>
      <c r="G15" s="207"/>
      <c r="H15" s="207"/>
      <c r="I15" s="207"/>
      <c r="J15" s="208"/>
      <c r="K15" s="24"/>
    </row>
    <row r="16" spans="1:11" s="2" customFormat="1" ht="38.450000000000003" customHeight="1" x14ac:dyDescent="0.2">
      <c r="A16" s="194"/>
      <c r="B16" s="196"/>
      <c r="C16" s="199" t="s">
        <v>71</v>
      </c>
      <c r="D16" s="199"/>
      <c r="E16" s="197" t="s">
        <v>72</v>
      </c>
      <c r="F16" s="198"/>
      <c r="G16" s="90" t="s">
        <v>113</v>
      </c>
      <c r="H16" s="77" t="s">
        <v>75</v>
      </c>
      <c r="I16" s="113" t="s">
        <v>73</v>
      </c>
      <c r="J16" s="113" t="s">
        <v>74</v>
      </c>
      <c r="K16" s="27"/>
    </row>
    <row r="17" spans="1:22" s="2" customFormat="1" ht="31.15" customHeight="1" x14ac:dyDescent="0.2">
      <c r="A17" s="80">
        <v>1</v>
      </c>
      <c r="B17" s="39" t="s">
        <v>66</v>
      </c>
      <c r="C17" s="241">
        <f>Marzo!J17</f>
        <v>0</v>
      </c>
      <c r="D17" s="241"/>
      <c r="E17" s="209"/>
      <c r="F17" s="210"/>
      <c r="G17" s="83"/>
      <c r="H17" s="38">
        <f>SUM(J35:J38)</f>
        <v>0</v>
      </c>
      <c r="I17" s="91">
        <f>J33</f>
        <v>0</v>
      </c>
      <c r="J17" s="72">
        <f>C17+E17+G17-H17-I17</f>
        <v>0</v>
      </c>
      <c r="K17" s="12"/>
    </row>
    <row r="18" spans="1:22" s="2" customFormat="1" ht="9" customHeight="1" x14ac:dyDescent="0.2">
      <c r="A18" s="6"/>
      <c r="B18" s="6"/>
      <c r="C18" s="6"/>
      <c r="D18" s="6"/>
      <c r="E18" s="6"/>
      <c r="F18" s="6"/>
      <c r="G18" s="71"/>
      <c r="H18" s="71"/>
      <c r="I18" s="71"/>
      <c r="J18" s="71"/>
      <c r="K18" s="71"/>
      <c r="Q18" s="40"/>
      <c r="R18" s="40"/>
      <c r="S18" s="40"/>
      <c r="T18" s="40"/>
      <c r="U18" s="40"/>
      <c r="V18" s="40"/>
    </row>
    <row r="19" spans="1:22" s="2" customFormat="1" ht="18.75" customHeight="1" x14ac:dyDescent="0.2">
      <c r="A19" s="6"/>
      <c r="B19" s="6"/>
      <c r="C19" s="146" t="s">
        <v>47</v>
      </c>
      <c r="D19" s="147"/>
      <c r="E19" s="147"/>
      <c r="F19" s="147"/>
      <c r="G19" s="147"/>
      <c r="H19" s="147"/>
      <c r="I19" s="148"/>
      <c r="J19" s="71"/>
      <c r="K19" s="71"/>
      <c r="L19" s="41"/>
      <c r="Q19" s="40"/>
      <c r="R19" s="40"/>
      <c r="S19" s="40"/>
      <c r="T19" s="40"/>
      <c r="U19" s="40"/>
      <c r="V19" s="40"/>
    </row>
    <row r="20" spans="1:22" s="2" customFormat="1" ht="27" customHeight="1" x14ac:dyDescent="0.2">
      <c r="A20" s="6"/>
      <c r="B20" s="6"/>
      <c r="C20" s="146" t="s">
        <v>14</v>
      </c>
      <c r="D20" s="147"/>
      <c r="E20" s="148"/>
      <c r="F20" s="42" t="s">
        <v>46</v>
      </c>
      <c r="G20" s="42" t="s">
        <v>48</v>
      </c>
      <c r="H20" s="42" t="s">
        <v>107</v>
      </c>
      <c r="I20" s="42" t="s">
        <v>49</v>
      </c>
      <c r="J20" s="71"/>
      <c r="K20" s="71"/>
      <c r="L20" s="40"/>
      <c r="Q20" s="40"/>
      <c r="R20" s="40"/>
      <c r="S20" s="40"/>
      <c r="T20" s="40"/>
      <c r="U20" s="40"/>
      <c r="V20" s="40"/>
    </row>
    <row r="21" spans="1:22" s="2" customFormat="1" ht="27.6" customHeight="1" x14ac:dyDescent="0.2">
      <c r="A21" s="6"/>
      <c r="B21" s="6"/>
      <c r="C21" s="164" t="s">
        <v>22</v>
      </c>
      <c r="D21" s="165"/>
      <c r="E21" s="166"/>
      <c r="F21" s="91">
        <f>Marzo!I21</f>
        <v>0</v>
      </c>
      <c r="G21" s="83"/>
      <c r="H21" s="83"/>
      <c r="I21" s="72">
        <f>F21+G21-(D41+H21)</f>
        <v>0</v>
      </c>
      <c r="J21" s="71"/>
      <c r="K21" s="71"/>
      <c r="L21" s="40"/>
      <c r="Q21" s="40"/>
      <c r="R21" s="40"/>
      <c r="S21" s="40"/>
      <c r="T21" s="40"/>
      <c r="U21" s="40"/>
      <c r="V21" s="40"/>
    </row>
    <row r="22" spans="1:22" s="2" customFormat="1" ht="27.6" customHeight="1" x14ac:dyDescent="0.2">
      <c r="A22" s="6"/>
      <c r="B22" s="6"/>
      <c r="C22" s="164" t="s">
        <v>81</v>
      </c>
      <c r="D22" s="165"/>
      <c r="E22" s="166"/>
      <c r="F22" s="91">
        <f>Marzo!I22</f>
        <v>0</v>
      </c>
      <c r="G22" s="83"/>
      <c r="H22" s="83"/>
      <c r="I22" s="72">
        <f>F22+G22-(D42+H22)</f>
        <v>0</v>
      </c>
      <c r="J22" s="71"/>
      <c r="K22" s="71"/>
      <c r="L22" s="40"/>
      <c r="Q22" s="40"/>
      <c r="R22" s="40"/>
      <c r="S22" s="40"/>
      <c r="T22" s="40"/>
      <c r="U22" s="40"/>
      <c r="V22" s="40"/>
    </row>
    <row r="23" spans="1:22" s="2" customFormat="1" ht="20.45" customHeight="1" x14ac:dyDescent="0.2">
      <c r="A23" s="6"/>
      <c r="B23" s="6"/>
      <c r="C23" s="143" t="s">
        <v>82</v>
      </c>
      <c r="D23" s="182"/>
      <c r="E23" s="144"/>
      <c r="F23" s="72">
        <f>SUM(F21:F22)</f>
        <v>0</v>
      </c>
      <c r="G23" s="72">
        <f>SUM(G21:G22)</f>
        <v>0</v>
      </c>
      <c r="H23" s="72">
        <f>SUM(H21:H22)</f>
        <v>0</v>
      </c>
      <c r="I23" s="72">
        <f>SUM(I21:I22)</f>
        <v>0</v>
      </c>
      <c r="J23" s="71"/>
      <c r="K23" s="71"/>
      <c r="L23" s="40"/>
      <c r="Q23" s="40"/>
      <c r="R23" s="40"/>
      <c r="S23" s="40"/>
      <c r="T23" s="40"/>
      <c r="U23" s="40"/>
      <c r="V23" s="40"/>
    </row>
    <row r="24" spans="1:22" s="44" customFormat="1" ht="18" customHeight="1" x14ac:dyDescent="0.2">
      <c r="A24" s="12"/>
      <c r="B24" s="43"/>
      <c r="C24" s="43"/>
      <c r="D24" s="10"/>
      <c r="E24" s="10"/>
      <c r="F24" s="10"/>
      <c r="G24" s="11"/>
      <c r="H24" s="10"/>
      <c r="I24" s="10"/>
      <c r="J24" s="10"/>
      <c r="K24" s="12"/>
      <c r="M24" s="45"/>
      <c r="N24" s="3"/>
    </row>
    <row r="25" spans="1:22" s="2" customFormat="1" ht="21.75" customHeight="1" x14ac:dyDescent="0.2">
      <c r="A25" s="161" t="s">
        <v>83</v>
      </c>
      <c r="B25" s="162"/>
      <c r="C25" s="158" t="s">
        <v>57</v>
      </c>
      <c r="D25" s="159"/>
      <c r="E25" s="160" t="s">
        <v>50</v>
      </c>
      <c r="F25" s="160"/>
      <c r="G25" s="79" t="s">
        <v>58</v>
      </c>
      <c r="H25" s="79" t="s">
        <v>67</v>
      </c>
      <c r="I25" s="158" t="s">
        <v>59</v>
      </c>
      <c r="J25" s="159"/>
      <c r="K25" s="6"/>
      <c r="L25" s="40"/>
      <c r="M25" s="48"/>
      <c r="N25" s="49"/>
      <c r="O25" s="40"/>
      <c r="P25" s="40"/>
      <c r="Q25" s="40"/>
      <c r="R25" s="40"/>
      <c r="S25" s="40"/>
      <c r="T25" s="40"/>
      <c r="U25" s="40"/>
      <c r="V25" s="40"/>
    </row>
    <row r="26" spans="1:22" s="2" customFormat="1" ht="22.5" customHeight="1" x14ac:dyDescent="0.2">
      <c r="A26" s="50" t="s">
        <v>60</v>
      </c>
      <c r="B26" s="84" t="s">
        <v>81</v>
      </c>
      <c r="C26" s="239">
        <f>Marzo!I26</f>
        <v>0</v>
      </c>
      <c r="D26" s="240"/>
      <c r="E26" s="186"/>
      <c r="F26" s="187"/>
      <c r="G26" s="87"/>
      <c r="H26" s="87"/>
      <c r="I26" s="161">
        <f>C26+E26-G26-H26</f>
        <v>0</v>
      </c>
      <c r="J26" s="162"/>
      <c r="K26" s="6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</row>
    <row r="27" spans="1:22" s="2" customFormat="1" ht="17.25" hidden="1" customHeight="1" x14ac:dyDescent="0.2">
      <c r="A27" s="50" t="s">
        <v>61</v>
      </c>
      <c r="B27" s="52"/>
      <c r="C27" s="188"/>
      <c r="D27" s="189"/>
      <c r="E27" s="188"/>
      <c r="F27" s="189"/>
      <c r="G27" s="188"/>
      <c r="H27" s="189"/>
      <c r="I27" s="171">
        <f>+C27+E27-G27</f>
        <v>0</v>
      </c>
      <c r="J27" s="172"/>
      <c r="K27" s="6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</row>
    <row r="28" spans="1:22" s="40" customFormat="1" ht="6.75" customHeight="1" x14ac:dyDescent="0.2">
      <c r="A28" s="81"/>
      <c r="B28" s="54"/>
      <c r="C28" s="54"/>
      <c r="D28" s="54"/>
      <c r="E28" s="55"/>
      <c r="F28" s="56"/>
      <c r="G28" s="54"/>
      <c r="H28" s="54"/>
      <c r="I28" s="81"/>
      <c r="J28" s="81"/>
      <c r="K28" s="6"/>
    </row>
    <row r="29" spans="1:22" s="2" customFormat="1" ht="28.15" customHeight="1" x14ac:dyDescent="0.2">
      <c r="A29" s="167" t="s">
        <v>31</v>
      </c>
      <c r="B29" s="168"/>
      <c r="C29" s="168"/>
      <c r="D29" s="169"/>
      <c r="E29" s="56"/>
      <c r="F29" s="19"/>
      <c r="G29" s="146" t="s">
        <v>149</v>
      </c>
      <c r="H29" s="147"/>
      <c r="I29" s="147"/>
      <c r="J29" s="148"/>
      <c r="K29" s="6"/>
      <c r="L29" s="40"/>
      <c r="M29" s="157"/>
      <c r="N29" s="157"/>
      <c r="O29" s="44"/>
      <c r="P29" s="44"/>
      <c r="Q29" s="3"/>
      <c r="R29" s="3"/>
      <c r="S29" s="44"/>
      <c r="T29" s="44"/>
      <c r="U29" s="3"/>
      <c r="V29" s="3"/>
    </row>
    <row r="30" spans="1:22" s="2" customFormat="1" ht="20.25" customHeight="1" x14ac:dyDescent="0.2">
      <c r="A30" s="190" t="s">
        <v>32</v>
      </c>
      <c r="B30" s="191"/>
      <c r="C30" s="191"/>
      <c r="D30" s="192"/>
      <c r="E30" s="56"/>
      <c r="F30" s="19"/>
      <c r="G30" s="217" t="s">
        <v>141</v>
      </c>
      <c r="H30" s="217"/>
      <c r="I30" s="217"/>
      <c r="J30" s="87"/>
      <c r="K30" s="6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</row>
    <row r="31" spans="1:22" s="2" customFormat="1" ht="19.5" customHeight="1" x14ac:dyDescent="0.2">
      <c r="A31" s="80">
        <v>1</v>
      </c>
      <c r="B31" s="215" t="s">
        <v>1</v>
      </c>
      <c r="C31" s="215"/>
      <c r="D31" s="83"/>
      <c r="E31" s="56"/>
      <c r="F31" s="19"/>
      <c r="G31" s="217" t="s">
        <v>142</v>
      </c>
      <c r="H31" s="217"/>
      <c r="I31" s="217"/>
      <c r="J31" s="35"/>
      <c r="K31" s="6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</row>
    <row r="32" spans="1:22" s="2" customFormat="1" ht="19.5" customHeight="1" x14ac:dyDescent="0.2">
      <c r="A32" s="80">
        <v>2</v>
      </c>
      <c r="B32" s="215" t="s">
        <v>2</v>
      </c>
      <c r="C32" s="215"/>
      <c r="D32" s="83"/>
      <c r="E32" s="56"/>
      <c r="F32" s="19"/>
      <c r="G32" s="217" t="s">
        <v>143</v>
      </c>
      <c r="H32" s="217"/>
      <c r="I32" s="217"/>
      <c r="J32" s="83"/>
      <c r="K32" s="6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</row>
    <row r="33" spans="1:22" s="2" customFormat="1" ht="19.5" customHeight="1" x14ac:dyDescent="0.2">
      <c r="A33" s="80">
        <v>3</v>
      </c>
      <c r="B33" s="215" t="s">
        <v>3</v>
      </c>
      <c r="C33" s="215"/>
      <c r="D33" s="83"/>
      <c r="E33" s="56"/>
      <c r="F33" s="19"/>
      <c r="G33" s="212" t="s">
        <v>62</v>
      </c>
      <c r="H33" s="213"/>
      <c r="I33" s="214"/>
      <c r="J33" s="31">
        <f>SUM(D31:D34,D36:D38,D41:D45,J30:J32)</f>
        <v>0</v>
      </c>
      <c r="K33" s="6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</row>
    <row r="34" spans="1:22" s="2" customFormat="1" ht="19.5" customHeight="1" x14ac:dyDescent="0.2">
      <c r="A34" s="57">
        <v>4</v>
      </c>
      <c r="B34" s="215" t="s">
        <v>36</v>
      </c>
      <c r="C34" s="215"/>
      <c r="D34" s="83"/>
      <c r="E34" s="56"/>
      <c r="K34" s="6"/>
      <c r="M34" s="40"/>
    </row>
    <row r="35" spans="1:22" s="2" customFormat="1" ht="19.5" customHeight="1" x14ac:dyDescent="0.2">
      <c r="A35" s="190" t="s">
        <v>136</v>
      </c>
      <c r="B35" s="191"/>
      <c r="C35" s="191"/>
      <c r="D35" s="192"/>
      <c r="E35" s="56"/>
      <c r="G35" s="146" t="s">
        <v>109</v>
      </c>
      <c r="H35" s="147"/>
      <c r="I35" s="147"/>
      <c r="J35" s="148"/>
    </row>
    <row r="36" spans="1:22" s="2" customFormat="1" ht="19.5" customHeight="1" x14ac:dyDescent="0.2">
      <c r="A36" s="80">
        <v>1</v>
      </c>
      <c r="B36" s="215" t="s">
        <v>138</v>
      </c>
      <c r="C36" s="215"/>
      <c r="D36" s="83"/>
      <c r="E36" s="56"/>
      <c r="G36" s="222">
        <v>1</v>
      </c>
      <c r="H36" s="211" t="s">
        <v>54</v>
      </c>
      <c r="I36" s="84" t="s">
        <v>55</v>
      </c>
      <c r="J36" s="87"/>
    </row>
    <row r="37" spans="1:22" s="2" customFormat="1" ht="19.5" customHeight="1" x14ac:dyDescent="0.2">
      <c r="A37" s="80">
        <v>2</v>
      </c>
      <c r="B37" s="215" t="s">
        <v>139</v>
      </c>
      <c r="C37" s="215"/>
      <c r="D37" s="83"/>
      <c r="E37" s="56"/>
      <c r="G37" s="223"/>
      <c r="H37" s="211"/>
      <c r="I37" s="84" t="s">
        <v>56</v>
      </c>
      <c r="J37" s="87"/>
      <c r="M37" s="40"/>
    </row>
    <row r="38" spans="1:22" s="2" customFormat="1" ht="19.5" customHeight="1" x14ac:dyDescent="0.2">
      <c r="A38" s="80">
        <v>3</v>
      </c>
      <c r="B38" s="215" t="s">
        <v>140</v>
      </c>
      <c r="C38" s="215"/>
      <c r="D38" s="83"/>
      <c r="E38" s="56"/>
      <c r="G38" s="57">
        <v>2</v>
      </c>
      <c r="H38" s="164" t="s">
        <v>28</v>
      </c>
      <c r="I38" s="166"/>
      <c r="J38" s="87"/>
    </row>
    <row r="39" spans="1:22" s="2" customFormat="1" ht="15.75" customHeight="1" x14ac:dyDescent="0.2">
      <c r="A39" s="216" t="s">
        <v>137</v>
      </c>
      <c r="B39" s="216"/>
      <c r="C39" s="216"/>
      <c r="D39" s="216"/>
      <c r="E39" s="56"/>
    </row>
    <row r="40" spans="1:22" s="2" customFormat="1" ht="15" customHeight="1" x14ac:dyDescent="0.2">
      <c r="A40" s="216"/>
      <c r="B40" s="216"/>
      <c r="C40" s="216"/>
      <c r="D40" s="216"/>
      <c r="E40" s="56"/>
      <c r="F40" s="181" t="s">
        <v>4</v>
      </c>
      <c r="G40" s="181"/>
      <c r="H40" s="181"/>
      <c r="I40" s="181"/>
      <c r="J40" s="181"/>
      <c r="K40" s="181"/>
    </row>
    <row r="41" spans="1:22" s="2" customFormat="1" ht="21" customHeight="1" x14ac:dyDescent="0.2">
      <c r="A41" s="80">
        <v>1</v>
      </c>
      <c r="B41" s="203" t="s">
        <v>64</v>
      </c>
      <c r="C41" s="204"/>
      <c r="D41" s="87"/>
      <c r="E41" s="56"/>
      <c r="F41" s="78" t="s">
        <v>80</v>
      </c>
      <c r="G41" s="79" t="s">
        <v>44</v>
      </c>
      <c r="H41" s="79" t="s">
        <v>17</v>
      </c>
      <c r="I41" s="79" t="s">
        <v>76</v>
      </c>
      <c r="J41" s="79" t="s">
        <v>77</v>
      </c>
      <c r="K41" s="79" t="s">
        <v>78</v>
      </c>
    </row>
    <row r="42" spans="1:22" s="2" customFormat="1" ht="19.149999999999999" customHeight="1" x14ac:dyDescent="0.2">
      <c r="A42" s="80">
        <v>2</v>
      </c>
      <c r="B42" s="201" t="s">
        <v>130</v>
      </c>
      <c r="C42" s="202"/>
      <c r="D42" s="87"/>
      <c r="E42" s="6"/>
      <c r="F42" s="114" t="s">
        <v>68</v>
      </c>
      <c r="G42" s="32"/>
      <c r="H42" s="32"/>
      <c r="I42" s="32"/>
      <c r="J42" s="32"/>
      <c r="K42" s="87"/>
    </row>
    <row r="43" spans="1:22" s="2" customFormat="1" ht="19.149999999999999" customHeight="1" x14ac:dyDescent="0.2">
      <c r="A43" s="80">
        <v>3</v>
      </c>
      <c r="B43" s="179" t="s">
        <v>27</v>
      </c>
      <c r="C43" s="180"/>
      <c r="D43" s="87"/>
      <c r="E43" s="6"/>
      <c r="F43" s="114" t="s">
        <v>79</v>
      </c>
      <c r="G43" s="32"/>
      <c r="H43" s="32"/>
      <c r="I43" s="32"/>
      <c r="J43" s="32"/>
      <c r="K43" s="87"/>
    </row>
    <row r="44" spans="1:22" s="2" customFormat="1" ht="20.25" customHeight="1" x14ac:dyDescent="0.2">
      <c r="A44" s="80">
        <v>4</v>
      </c>
      <c r="B44" s="203" t="s">
        <v>65</v>
      </c>
      <c r="C44" s="204"/>
      <c r="D44" s="87"/>
      <c r="E44" s="6"/>
      <c r="F44" s="114" t="s">
        <v>69</v>
      </c>
      <c r="G44" s="32"/>
      <c r="H44" s="32"/>
      <c r="I44" s="32"/>
      <c r="J44" s="32"/>
      <c r="K44" s="87"/>
    </row>
    <row r="45" spans="1:22" s="2" customFormat="1" ht="16.5" customHeight="1" x14ac:dyDescent="0.2">
      <c r="A45" s="80">
        <v>5</v>
      </c>
      <c r="B45" s="201" t="s">
        <v>51</v>
      </c>
      <c r="C45" s="202"/>
      <c r="D45" s="87"/>
      <c r="E45" s="6"/>
      <c r="K45" s="6"/>
    </row>
    <row r="46" spans="1:22" s="2" customFormat="1" ht="16.5" customHeight="1" x14ac:dyDescent="0.2">
      <c r="E46" s="6"/>
      <c r="F46" s="173" t="s">
        <v>39</v>
      </c>
      <c r="G46" s="174"/>
      <c r="H46" s="174"/>
      <c r="I46" s="174"/>
      <c r="J46" s="175"/>
      <c r="K46" s="6"/>
    </row>
    <row r="47" spans="1:22" s="2" customFormat="1" ht="16.5" customHeight="1" x14ac:dyDescent="0.2">
      <c r="A47" s="23"/>
      <c r="B47" s="23"/>
      <c r="C47" s="23"/>
      <c r="D47" s="116"/>
      <c r="E47" s="6"/>
      <c r="F47" s="60">
        <v>1</v>
      </c>
      <c r="G47" s="176" t="s">
        <v>0</v>
      </c>
      <c r="H47" s="177"/>
      <c r="I47" s="178"/>
      <c r="J47" s="32"/>
      <c r="K47" s="6"/>
    </row>
    <row r="48" spans="1:22" s="2" customFormat="1" ht="16.5" customHeight="1" x14ac:dyDescent="0.2">
      <c r="A48" s="23"/>
      <c r="B48" s="23"/>
      <c r="C48" s="23"/>
      <c r="D48" s="116"/>
      <c r="E48" s="6"/>
      <c r="F48" s="60">
        <v>2</v>
      </c>
      <c r="G48" s="176" t="s">
        <v>37</v>
      </c>
      <c r="H48" s="177"/>
      <c r="I48" s="178"/>
      <c r="J48" s="32"/>
      <c r="K48" s="6"/>
    </row>
    <row r="49" spans="1:19" s="2" customFormat="1" ht="13.5" customHeight="1" x14ac:dyDescent="0.2">
      <c r="A49" s="6"/>
      <c r="B49" s="6"/>
      <c r="C49" s="6"/>
      <c r="D49" s="6"/>
      <c r="E49" s="6"/>
      <c r="F49" s="19"/>
      <c r="G49" s="6"/>
      <c r="H49" s="6"/>
      <c r="I49" s="6"/>
      <c r="J49" s="6"/>
      <c r="K49" s="6"/>
    </row>
    <row r="50" spans="1:19" s="40" customFormat="1" ht="17.25" customHeight="1" x14ac:dyDescent="0.2">
      <c r="A50" s="230" t="s">
        <v>40</v>
      </c>
      <c r="B50" s="230"/>
      <c r="C50" s="230"/>
      <c r="D50" s="6"/>
      <c r="E50" s="173" t="s">
        <v>38</v>
      </c>
      <c r="F50" s="174"/>
      <c r="G50" s="174"/>
      <c r="H50" s="174"/>
      <c r="I50" s="174"/>
      <c r="J50" s="174"/>
      <c r="K50" s="175"/>
    </row>
    <row r="51" spans="1:19" s="40" customFormat="1" ht="27" customHeight="1" x14ac:dyDescent="0.2">
      <c r="A51" s="230"/>
      <c r="B51" s="230"/>
      <c r="C51" s="230"/>
      <c r="D51" s="6"/>
      <c r="E51" s="218" t="s">
        <v>14</v>
      </c>
      <c r="F51" s="219"/>
      <c r="G51" s="79" t="s">
        <v>15</v>
      </c>
      <c r="H51" s="79" t="s">
        <v>16</v>
      </c>
      <c r="I51" s="73" t="s">
        <v>17</v>
      </c>
      <c r="J51" s="218" t="s">
        <v>18</v>
      </c>
      <c r="K51" s="219"/>
    </row>
    <row r="52" spans="1:19" s="40" customFormat="1" ht="21" customHeight="1" x14ac:dyDescent="0.2">
      <c r="A52" s="201" t="s">
        <v>100</v>
      </c>
      <c r="B52" s="202"/>
      <c r="C52" s="87"/>
      <c r="D52" s="6"/>
      <c r="E52" s="220" t="s">
        <v>84</v>
      </c>
      <c r="F52" s="221"/>
      <c r="G52" s="92">
        <f>Marzo!J52</f>
        <v>0</v>
      </c>
      <c r="H52" s="87"/>
      <c r="I52" s="87"/>
      <c r="J52" s="137">
        <f>+G52+H52-I52</f>
        <v>0</v>
      </c>
      <c r="K52" s="137"/>
    </row>
    <row r="53" spans="1:19" s="40" customFormat="1" ht="25.15" customHeight="1" x14ac:dyDescent="0.2">
      <c r="A53" s="201" t="s">
        <v>101</v>
      </c>
      <c r="B53" s="202"/>
      <c r="C53" s="87"/>
      <c r="D53" s="6"/>
      <c r="E53" s="201" t="s">
        <v>85</v>
      </c>
      <c r="F53" s="202"/>
      <c r="G53" s="92">
        <f>Marzo!J53</f>
        <v>0</v>
      </c>
      <c r="H53" s="87"/>
      <c r="I53" s="87"/>
      <c r="J53" s="137">
        <f>+G53+H53-I53</f>
        <v>0</v>
      </c>
      <c r="K53" s="137"/>
    </row>
    <row r="54" spans="1:19" s="40" customFormat="1" ht="23.45" customHeight="1" x14ac:dyDescent="0.2">
      <c r="A54" s="201" t="s">
        <v>102</v>
      </c>
      <c r="B54" s="202"/>
      <c r="C54" s="87"/>
      <c r="D54" s="6"/>
      <c r="E54" s="201" t="s">
        <v>91</v>
      </c>
      <c r="F54" s="202"/>
      <c r="G54" s="92">
        <f>Marzo!J54</f>
        <v>0</v>
      </c>
      <c r="H54" s="87"/>
      <c r="I54" s="87"/>
      <c r="J54" s="137">
        <f>+G54+H54-I54</f>
        <v>0</v>
      </c>
      <c r="K54" s="137"/>
    </row>
    <row r="55" spans="1:19" s="2" customFormat="1" ht="21" customHeight="1" x14ac:dyDescent="0.2">
      <c r="A55" s="205" t="s">
        <v>103</v>
      </c>
      <c r="B55" s="206"/>
      <c r="C55" s="87"/>
      <c r="D55" s="6"/>
      <c r="E55" s="19"/>
      <c r="F55" s="19"/>
      <c r="G55" s="19"/>
      <c r="H55" s="19"/>
      <c r="I55" s="19"/>
      <c r="J55" s="19"/>
      <c r="K55" s="19"/>
    </row>
    <row r="56" spans="1:19" s="2" customFormat="1" ht="21" customHeight="1" x14ac:dyDescent="0.2">
      <c r="A56" s="201" t="s">
        <v>150</v>
      </c>
      <c r="B56" s="202"/>
      <c r="C56" s="87"/>
      <c r="D56" s="6"/>
      <c r="E56" s="173" t="s">
        <v>45</v>
      </c>
      <c r="F56" s="174"/>
      <c r="G56" s="174"/>
      <c r="H56" s="174"/>
      <c r="I56" s="174"/>
      <c r="J56" s="174"/>
      <c r="K56" s="175"/>
    </row>
    <row r="57" spans="1:19" s="40" customFormat="1" ht="21.75" customHeight="1" x14ac:dyDescent="0.2">
      <c r="A57" s="201" t="s">
        <v>104</v>
      </c>
      <c r="B57" s="202"/>
      <c r="C57" s="87"/>
      <c r="D57" s="6"/>
      <c r="E57" s="224" t="s">
        <v>14</v>
      </c>
      <c r="F57" s="225"/>
      <c r="G57" s="63" t="s">
        <v>15</v>
      </c>
      <c r="H57" s="63" t="s">
        <v>131</v>
      </c>
      <c r="I57" s="85" t="s">
        <v>26</v>
      </c>
      <c r="J57" s="224" t="s">
        <v>18</v>
      </c>
      <c r="K57" s="225"/>
      <c r="M57" s="2"/>
      <c r="N57" s="2"/>
      <c r="O57" s="2"/>
      <c r="P57" s="2"/>
      <c r="Q57" s="2"/>
      <c r="R57" s="2"/>
      <c r="S57" s="2"/>
    </row>
    <row r="58" spans="1:19" s="2" customFormat="1" ht="24.75" customHeight="1" x14ac:dyDescent="0.2">
      <c r="A58" s="201" t="s">
        <v>105</v>
      </c>
      <c r="B58" s="202"/>
      <c r="C58" s="87"/>
      <c r="D58" s="6"/>
      <c r="E58" s="141" t="s">
        <v>86</v>
      </c>
      <c r="F58" s="142"/>
      <c r="G58" s="92">
        <f>Marzo!J58</f>
        <v>0</v>
      </c>
      <c r="H58" s="87"/>
      <c r="I58" s="76"/>
      <c r="J58" s="137">
        <f>+G58+H58-I58</f>
        <v>0</v>
      </c>
      <c r="K58" s="137"/>
    </row>
    <row r="59" spans="1:19" s="2" customFormat="1" ht="18" customHeight="1" x14ac:dyDescent="0.2">
      <c r="A59" s="201" t="s">
        <v>106</v>
      </c>
      <c r="B59" s="202"/>
      <c r="C59" s="87"/>
      <c r="D59" s="6"/>
      <c r="E59" s="141" t="s">
        <v>87</v>
      </c>
      <c r="F59" s="142"/>
      <c r="G59" s="92">
        <f>Marzo!J59</f>
        <v>0</v>
      </c>
      <c r="H59" s="87"/>
      <c r="I59" s="87"/>
      <c r="J59" s="137">
        <f>+G59+H59-I59</f>
        <v>0</v>
      </c>
      <c r="K59" s="137"/>
    </row>
    <row r="60" spans="1:19" s="2" customFormat="1" ht="18.75" customHeight="1" x14ac:dyDescent="0.2">
      <c r="A60" s="57"/>
      <c r="B60" s="82" t="s">
        <v>25</v>
      </c>
      <c r="C60" s="31">
        <f>SUM(C52:C59)</f>
        <v>0</v>
      </c>
      <c r="D60" s="6"/>
      <c r="E60" s="205" t="s">
        <v>88</v>
      </c>
      <c r="F60" s="206"/>
      <c r="G60" s="92">
        <f>Marzo!J60</f>
        <v>0</v>
      </c>
      <c r="H60" s="87"/>
      <c r="I60" s="87"/>
      <c r="J60" s="137">
        <f>+G60+H60-I60</f>
        <v>0</v>
      </c>
      <c r="K60" s="137"/>
    </row>
    <row r="61" spans="1:19" s="2" customFormat="1" ht="22.5" customHeight="1" x14ac:dyDescent="0.2">
      <c r="A61" s="6"/>
      <c r="B61" s="6"/>
      <c r="C61" s="6"/>
      <c r="D61" s="6"/>
      <c r="E61" s="201" t="s">
        <v>89</v>
      </c>
      <c r="F61" s="202"/>
      <c r="G61" s="92">
        <f>Marzo!J61</f>
        <v>0</v>
      </c>
      <c r="H61" s="87"/>
      <c r="I61" s="87"/>
      <c r="J61" s="137">
        <f>+G61+H61-I61</f>
        <v>0</v>
      </c>
      <c r="K61" s="137"/>
    </row>
    <row r="62" spans="1:19" s="2" customFormat="1" ht="22.5" customHeight="1" x14ac:dyDescent="0.2">
      <c r="A62" s="173" t="s">
        <v>41</v>
      </c>
      <c r="B62" s="175"/>
      <c r="C62" s="75" t="s">
        <v>13</v>
      </c>
      <c r="D62" s="6"/>
      <c r="E62" s="141" t="s">
        <v>90</v>
      </c>
      <c r="F62" s="142"/>
      <c r="G62" s="92">
        <f>Marzo!J62</f>
        <v>0</v>
      </c>
      <c r="H62" s="87"/>
      <c r="I62" s="87"/>
      <c r="J62" s="137">
        <f>+G62+H62-I62</f>
        <v>0</v>
      </c>
      <c r="K62" s="137"/>
    </row>
    <row r="63" spans="1:19" s="2" customFormat="1" ht="21.75" customHeight="1" x14ac:dyDescent="0.2">
      <c r="A63" s="145" t="s">
        <v>110</v>
      </c>
      <c r="B63" s="145"/>
      <c r="C63" s="32"/>
      <c r="D63" s="6"/>
      <c r="E63" s="6"/>
      <c r="F63" s="6"/>
      <c r="G63" s="6"/>
      <c r="H63" s="6"/>
      <c r="I63" s="6"/>
      <c r="J63" s="6"/>
      <c r="K63" s="6"/>
    </row>
    <row r="64" spans="1:19" s="2" customFormat="1" ht="21.75" customHeight="1" x14ac:dyDescent="0.2">
      <c r="A64" s="145" t="s">
        <v>111</v>
      </c>
      <c r="B64" s="145"/>
      <c r="C64" s="32"/>
      <c r="D64" s="6"/>
      <c r="F64" s="234" t="s">
        <v>148</v>
      </c>
      <c r="G64" s="234"/>
      <c r="H64" s="117" t="s">
        <v>132</v>
      </c>
      <c r="I64" s="87"/>
    </row>
    <row r="65" spans="1:11" s="2" customFormat="1" ht="21.75" customHeight="1" x14ac:dyDescent="0.2">
      <c r="A65" s="145" t="s">
        <v>112</v>
      </c>
      <c r="B65" s="145"/>
      <c r="C65" s="32"/>
      <c r="D65" s="6"/>
      <c r="F65" s="234"/>
      <c r="G65" s="234"/>
      <c r="H65" s="117" t="s">
        <v>133</v>
      </c>
      <c r="I65" s="87"/>
    </row>
    <row r="66" spans="1:11" s="2" customFormat="1" ht="21.75" customHeight="1" x14ac:dyDescent="0.2">
      <c r="A66" s="145" t="s">
        <v>144</v>
      </c>
      <c r="B66" s="145"/>
      <c r="C66" s="32"/>
      <c r="D66" s="6"/>
      <c r="I66" s="6"/>
      <c r="J66" s="6"/>
      <c r="K66" s="6"/>
    </row>
    <row r="67" spans="1:11" s="2" customFormat="1" ht="21.75" customHeight="1" x14ac:dyDescent="0.2">
      <c r="A67" s="145" t="s">
        <v>145</v>
      </c>
      <c r="B67" s="145"/>
      <c r="C67" s="32"/>
      <c r="D67" s="6"/>
      <c r="E67" s="6"/>
      <c r="F67" s="146" t="s">
        <v>135</v>
      </c>
      <c r="G67" s="147"/>
      <c r="H67" s="147"/>
      <c r="I67" s="147"/>
      <c r="J67" s="148"/>
      <c r="K67" s="6"/>
    </row>
    <row r="68" spans="1:11" s="2" customFormat="1" ht="18.75" customHeight="1" x14ac:dyDescent="0.2">
      <c r="A68" s="145" t="s">
        <v>146</v>
      </c>
      <c r="B68" s="145"/>
      <c r="C68" s="32"/>
      <c r="D68" s="6"/>
      <c r="F68" s="231" t="s">
        <v>132</v>
      </c>
      <c r="G68" s="232"/>
      <c r="H68" s="231" t="s">
        <v>133</v>
      </c>
      <c r="I68" s="232"/>
      <c r="J68" s="233" t="s">
        <v>134</v>
      </c>
      <c r="K68" s="6"/>
    </row>
    <row r="69" spans="1:11" s="2" customFormat="1" ht="20.25" customHeight="1" x14ac:dyDescent="0.2">
      <c r="A69" s="145" t="s">
        <v>147</v>
      </c>
      <c r="B69" s="145"/>
      <c r="C69" s="32"/>
      <c r="D69" s="6"/>
      <c r="F69" s="120" t="s">
        <v>29</v>
      </c>
      <c r="G69" s="121" t="s">
        <v>30</v>
      </c>
      <c r="H69" s="120" t="s">
        <v>29</v>
      </c>
      <c r="I69" s="121" t="s">
        <v>30</v>
      </c>
      <c r="J69" s="233"/>
      <c r="K69" s="40"/>
    </row>
    <row r="70" spans="1:11" s="2" customFormat="1" ht="19.149999999999999" customHeight="1" x14ac:dyDescent="0.2">
      <c r="A70" s="143" t="s">
        <v>25</v>
      </c>
      <c r="B70" s="144"/>
      <c r="C70" s="33">
        <f>SUM(C63:C69)</f>
        <v>0</v>
      </c>
      <c r="D70" s="6"/>
      <c r="F70" s="87"/>
      <c r="G70" s="87"/>
      <c r="H70" s="87"/>
      <c r="I70" s="87"/>
      <c r="J70" s="87"/>
      <c r="K70" s="40"/>
    </row>
    <row r="71" spans="1:11" s="40" customFormat="1" ht="18.75" customHeight="1" x14ac:dyDescent="0.2">
      <c r="D71" s="6"/>
    </row>
    <row r="72" spans="1:11" s="40" customFormat="1" ht="18.75" customHeight="1" x14ac:dyDescent="0.2">
      <c r="A72" s="224" t="s">
        <v>42</v>
      </c>
      <c r="B72" s="235"/>
      <c r="C72" s="225"/>
      <c r="D72" s="19"/>
      <c r="F72" s="212" t="s">
        <v>108</v>
      </c>
      <c r="G72" s="213"/>
      <c r="H72" s="213"/>
      <c r="I72" s="213"/>
      <c r="J72" s="214"/>
    </row>
    <row r="73" spans="1:11" s="40" customFormat="1" ht="21" customHeight="1" x14ac:dyDescent="0.2">
      <c r="A73" s="149" t="s">
        <v>92</v>
      </c>
      <c r="B73" s="150"/>
      <c r="C73" s="87"/>
      <c r="D73" s="19"/>
      <c r="F73" s="151" t="s">
        <v>118</v>
      </c>
      <c r="G73" s="151"/>
      <c r="H73" s="90" t="s">
        <v>72</v>
      </c>
      <c r="I73" s="90" t="s">
        <v>73</v>
      </c>
      <c r="J73" s="90" t="s">
        <v>74</v>
      </c>
    </row>
    <row r="74" spans="1:11" s="40" customFormat="1" ht="21" customHeight="1" x14ac:dyDescent="0.2">
      <c r="A74" s="149" t="s">
        <v>93</v>
      </c>
      <c r="B74" s="150"/>
      <c r="C74" s="87"/>
      <c r="D74" s="19"/>
      <c r="F74" s="242">
        <f>Marzo!J74</f>
        <v>0</v>
      </c>
      <c r="G74" s="242"/>
      <c r="H74" s="87"/>
      <c r="I74" s="87"/>
      <c r="J74" s="31">
        <f>F74+H74-I74</f>
        <v>0</v>
      </c>
    </row>
    <row r="75" spans="1:11" s="40" customFormat="1" ht="21" customHeight="1" x14ac:dyDescent="0.2">
      <c r="A75" s="149" t="s">
        <v>94</v>
      </c>
      <c r="B75" s="150"/>
      <c r="C75" s="87"/>
      <c r="D75" s="19"/>
    </row>
    <row r="76" spans="1:11" s="40" customFormat="1" ht="21" customHeight="1" x14ac:dyDescent="0.2">
      <c r="A76" s="149" t="s">
        <v>95</v>
      </c>
      <c r="B76" s="150"/>
      <c r="C76" s="87"/>
      <c r="E76" s="153" t="s">
        <v>119</v>
      </c>
      <c r="F76" s="154"/>
      <c r="G76" s="154"/>
      <c r="H76" s="154"/>
      <c r="I76" s="154"/>
      <c r="J76" s="154"/>
      <c r="K76" s="155"/>
    </row>
    <row r="77" spans="1:11" s="40" customFormat="1" ht="21.75" customHeight="1" x14ac:dyDescent="0.2">
      <c r="E77" s="156" t="s">
        <v>114</v>
      </c>
      <c r="F77" s="156"/>
      <c r="G77" s="88" t="s">
        <v>115</v>
      </c>
      <c r="H77" s="88" t="s">
        <v>78</v>
      </c>
      <c r="I77" s="115" t="s">
        <v>116</v>
      </c>
      <c r="J77" s="88" t="s">
        <v>17</v>
      </c>
      <c r="K77" s="89" t="s">
        <v>117</v>
      </c>
    </row>
    <row r="78" spans="1:11" s="40" customFormat="1" ht="20.25" customHeight="1" x14ac:dyDescent="0.2">
      <c r="A78" s="56"/>
      <c r="B78" s="56"/>
      <c r="E78" s="242">
        <f>Marzo!K78</f>
        <v>0</v>
      </c>
      <c r="F78" s="242"/>
      <c r="G78" s="87"/>
      <c r="H78" s="87"/>
      <c r="I78" s="87"/>
      <c r="J78" s="87"/>
      <c r="K78" s="31">
        <f>E78+G78-H78-I78-J78</f>
        <v>0</v>
      </c>
    </row>
    <row r="79" spans="1:11" s="40" customFormat="1" ht="15" customHeight="1" x14ac:dyDescent="0.2">
      <c r="A79" s="56"/>
      <c r="B79" s="56"/>
      <c r="C79" s="19"/>
      <c r="D79" s="19"/>
      <c r="E79" s="19"/>
      <c r="F79" s="19"/>
      <c r="G79" s="19"/>
      <c r="H79" s="19"/>
      <c r="I79" s="19"/>
      <c r="J79" s="19"/>
      <c r="K79" s="19"/>
    </row>
    <row r="80" spans="1:11" s="40" customFormat="1" ht="23.25" customHeight="1" x14ac:dyDescent="0.2">
      <c r="A80" s="64"/>
      <c r="B80" s="56"/>
      <c r="C80" s="56"/>
      <c r="D80" s="56"/>
      <c r="E80" s="19"/>
      <c r="F80" s="19"/>
      <c r="G80" s="19"/>
      <c r="H80" s="19"/>
      <c r="I80" s="19"/>
      <c r="J80" s="19"/>
      <c r="K80" s="19"/>
    </row>
    <row r="81" spans="1:11" s="40" customFormat="1" ht="15" customHeight="1" x14ac:dyDescent="0.2">
      <c r="A81" s="64"/>
      <c r="B81" s="56"/>
      <c r="C81" s="56"/>
      <c r="D81" s="56"/>
      <c r="E81" s="19"/>
      <c r="F81" s="19"/>
      <c r="G81" s="19"/>
      <c r="H81" s="19"/>
      <c r="I81" s="19"/>
      <c r="J81" s="19"/>
      <c r="K81" s="19"/>
    </row>
    <row r="82" spans="1:11" s="40" customFormat="1" ht="15" customHeight="1" x14ac:dyDescent="0.2">
      <c r="A82" s="140" t="s">
        <v>53</v>
      </c>
      <c r="B82" s="140"/>
      <c r="C82" s="56"/>
      <c r="D82" s="56"/>
      <c r="E82" s="19"/>
      <c r="F82" s="19"/>
      <c r="G82" s="19"/>
      <c r="H82" s="19"/>
      <c r="I82" s="19"/>
      <c r="J82" s="19"/>
      <c r="K82" s="19"/>
    </row>
    <row r="83" spans="1:11" s="40" customFormat="1" ht="12.75" customHeight="1" x14ac:dyDescent="0.2">
      <c r="A83" s="122"/>
      <c r="B83" s="123"/>
      <c r="C83" s="123"/>
      <c r="D83" s="123"/>
      <c r="E83" s="123"/>
      <c r="F83" s="123"/>
      <c r="G83" s="123"/>
      <c r="H83" s="123"/>
      <c r="I83" s="123"/>
      <c r="J83" s="123"/>
      <c r="K83" s="124"/>
    </row>
    <row r="84" spans="1:11" s="40" customFormat="1" ht="12.75" customHeight="1" x14ac:dyDescent="0.2">
      <c r="A84" s="125"/>
      <c r="B84" s="126"/>
      <c r="C84" s="126"/>
      <c r="D84" s="126"/>
      <c r="E84" s="126"/>
      <c r="F84" s="126"/>
      <c r="G84" s="126"/>
      <c r="H84" s="126"/>
      <c r="I84" s="126"/>
      <c r="J84" s="126"/>
      <c r="K84" s="127"/>
    </row>
    <row r="85" spans="1:11" s="2" customFormat="1" ht="12.75" customHeight="1" x14ac:dyDescent="0.2">
      <c r="A85" s="125"/>
      <c r="B85" s="126"/>
      <c r="C85" s="126"/>
      <c r="D85" s="126"/>
      <c r="E85" s="126"/>
      <c r="F85" s="126"/>
      <c r="G85" s="126"/>
      <c r="H85" s="126"/>
      <c r="I85" s="126"/>
      <c r="J85" s="126"/>
      <c r="K85" s="127"/>
    </row>
    <row r="86" spans="1:11" s="17" customFormat="1" ht="12.75" customHeight="1" x14ac:dyDescent="0.2">
      <c r="A86" s="128"/>
      <c r="B86" s="129"/>
      <c r="C86" s="129"/>
      <c r="D86" s="129"/>
      <c r="E86" s="129"/>
      <c r="F86" s="129"/>
      <c r="G86" s="129"/>
      <c r="H86" s="129"/>
      <c r="I86" s="129"/>
      <c r="J86" s="129"/>
      <c r="K86" s="130"/>
    </row>
    <row r="87" spans="1:11" s="17" customFormat="1" ht="21" customHeight="1" x14ac:dyDescent="0.25">
      <c r="A87" s="131" t="s">
        <v>19</v>
      </c>
      <c r="B87" s="131"/>
      <c r="C87" s="132"/>
      <c r="D87" s="132"/>
      <c r="E87" s="132"/>
      <c r="F87" s="132"/>
      <c r="G87" s="133" t="s">
        <v>20</v>
      </c>
      <c r="H87" s="133"/>
      <c r="I87" s="134"/>
      <c r="J87" s="134"/>
      <c r="K87" s="134"/>
    </row>
    <row r="88" spans="1:11" s="17" customFormat="1" ht="26.45" customHeight="1" x14ac:dyDescent="0.2">
      <c r="A88" s="135" t="s">
        <v>21</v>
      </c>
      <c r="B88" s="135"/>
      <c r="C88" s="135"/>
      <c r="D88" s="136"/>
      <c r="E88" s="136"/>
      <c r="F88" s="136"/>
      <c r="G88" s="136"/>
      <c r="H88" s="136"/>
      <c r="I88" s="136"/>
      <c r="J88" s="6"/>
      <c r="K88" s="6"/>
    </row>
    <row r="89" spans="1:11" s="17" customFormat="1" ht="15" x14ac:dyDescent="0.2">
      <c r="A89" s="6"/>
      <c r="C89" s="86" t="s">
        <v>98</v>
      </c>
      <c r="E89" s="6"/>
      <c r="F89" s="6"/>
      <c r="G89" s="6"/>
      <c r="H89" s="6"/>
      <c r="I89" s="6"/>
      <c r="J89" s="19"/>
      <c r="K89" s="19"/>
    </row>
    <row r="90" spans="1:11" s="17" customFormat="1" ht="6" customHeight="1" x14ac:dyDescent="0.2">
      <c r="A90" s="6"/>
      <c r="B90" s="65"/>
      <c r="C90" s="65"/>
      <c r="D90" s="27"/>
      <c r="E90" s="27"/>
      <c r="F90" s="66"/>
      <c r="G90" s="19"/>
      <c r="H90" s="27"/>
      <c r="I90" s="19"/>
      <c r="J90" s="19"/>
      <c r="K90" s="19"/>
    </row>
    <row r="91" spans="1:11" s="17" customFormat="1" ht="22.5" customHeight="1" x14ac:dyDescent="0.2">
      <c r="A91" s="226" t="s">
        <v>43</v>
      </c>
      <c r="B91" s="226"/>
      <c r="C91" s="226"/>
      <c r="D91" s="226"/>
      <c r="E91" s="227"/>
      <c r="F91" s="227"/>
      <c r="G91" s="227"/>
      <c r="H91" s="227"/>
      <c r="I91" s="227"/>
      <c r="J91" s="6"/>
      <c r="K91" s="19"/>
    </row>
    <row r="92" spans="1:11" s="17" customFormat="1" ht="14.25" customHeight="1" x14ac:dyDescent="0.2">
      <c r="A92" s="67"/>
      <c r="C92" s="228" t="s">
        <v>99</v>
      </c>
      <c r="D92" s="228"/>
      <c r="E92" s="228"/>
      <c r="F92" s="228"/>
      <c r="G92" s="228"/>
      <c r="H92" s="228"/>
      <c r="I92" s="228"/>
      <c r="J92" s="19"/>
      <c r="K92" s="19"/>
    </row>
    <row r="93" spans="1:11" s="17" customFormat="1" ht="20.25" customHeight="1" x14ac:dyDescent="0.25">
      <c r="A93" s="135" t="s">
        <v>52</v>
      </c>
      <c r="B93" s="135"/>
      <c r="C93" s="229"/>
      <c r="D93" s="229"/>
      <c r="E93" s="229"/>
      <c r="F93" s="229"/>
      <c r="G93" s="68"/>
      <c r="H93" s="69" t="s">
        <v>24</v>
      </c>
      <c r="I93" s="70"/>
      <c r="J93" s="70"/>
      <c r="K93" s="6"/>
    </row>
  </sheetData>
  <sheetProtection algorithmName="SHA-512" hashValue="RwWEqeUWPB+Z54bPv8fH329tjSBW06gd2y3GMYIJXpkF5rJjSqdd73nNADgIw0drCloTtpKVAjwT4Yy5V8fztg==" saltValue="cUBUudz+3It2AYD4p/DXDQ==" spinCount="100000" sheet="1" formatCells="0" formatColumns="0" formatRows="0" selectLockedCells="1"/>
  <protectedRanges>
    <protectedRange sqref="A50 A54 F29:F33 F49 A52" name="Rango1"/>
    <protectedRange sqref="K50" name="Rango1_4"/>
    <protectedRange sqref="K56" name="Rango1_5"/>
    <protectedRange sqref="I58:I62" name="Rango1_2_2"/>
    <protectedRange sqref="G25 J24" name="Rango1_6"/>
    <protectedRange sqref="C9 J10 F9" name="Rango1_1_2_1"/>
  </protectedRanges>
  <dataConsolidate/>
  <mergeCells count="135">
    <mergeCell ref="A91:D91"/>
    <mergeCell ref="E91:I91"/>
    <mergeCell ref="C92:I92"/>
    <mergeCell ref="A93:B93"/>
    <mergeCell ref="C93:F93"/>
    <mergeCell ref="A83:K86"/>
    <mergeCell ref="A87:B87"/>
    <mergeCell ref="C87:F87"/>
    <mergeCell ref="G87:H87"/>
    <mergeCell ref="I87:K87"/>
    <mergeCell ref="A88:C88"/>
    <mergeCell ref="D88:I88"/>
    <mergeCell ref="A75:B75"/>
    <mergeCell ref="A76:B76"/>
    <mergeCell ref="E76:K76"/>
    <mergeCell ref="E77:F77"/>
    <mergeCell ref="E78:F78"/>
    <mergeCell ref="A82:B82"/>
    <mergeCell ref="A72:C72"/>
    <mergeCell ref="F72:J72"/>
    <mergeCell ref="A73:B73"/>
    <mergeCell ref="F73:G73"/>
    <mergeCell ref="A74:B74"/>
    <mergeCell ref="F74:G74"/>
    <mergeCell ref="A68:B68"/>
    <mergeCell ref="F68:G68"/>
    <mergeCell ref="H68:I68"/>
    <mergeCell ref="J68:J69"/>
    <mergeCell ref="A69:B69"/>
    <mergeCell ref="A70:B70"/>
    <mergeCell ref="A63:B63"/>
    <mergeCell ref="A64:B64"/>
    <mergeCell ref="F64:G65"/>
    <mergeCell ref="A65:B65"/>
    <mergeCell ref="A66:B66"/>
    <mergeCell ref="A67:B67"/>
    <mergeCell ref="F67:J67"/>
    <mergeCell ref="E60:F60"/>
    <mergeCell ref="J60:K60"/>
    <mergeCell ref="E61:F61"/>
    <mergeCell ref="J61:K61"/>
    <mergeCell ref="A62:B62"/>
    <mergeCell ref="E62:F62"/>
    <mergeCell ref="J62:K62"/>
    <mergeCell ref="A58:B58"/>
    <mergeCell ref="E58:F58"/>
    <mergeCell ref="J58:K58"/>
    <mergeCell ref="A59:B59"/>
    <mergeCell ref="E59:F59"/>
    <mergeCell ref="J59:K59"/>
    <mergeCell ref="A55:B55"/>
    <mergeCell ref="A56:B56"/>
    <mergeCell ref="E56:K56"/>
    <mergeCell ref="A57:B57"/>
    <mergeCell ref="E57:F57"/>
    <mergeCell ref="J57:K57"/>
    <mergeCell ref="A53:B53"/>
    <mergeCell ref="E53:F53"/>
    <mergeCell ref="J53:K53"/>
    <mergeCell ref="A54:B54"/>
    <mergeCell ref="E54:F54"/>
    <mergeCell ref="J54:K54"/>
    <mergeCell ref="A50:C51"/>
    <mergeCell ref="E50:K50"/>
    <mergeCell ref="E51:F51"/>
    <mergeCell ref="J51:K51"/>
    <mergeCell ref="A52:B52"/>
    <mergeCell ref="E52:F52"/>
    <mergeCell ref="J52:K52"/>
    <mergeCell ref="B43:C43"/>
    <mergeCell ref="B44:C44"/>
    <mergeCell ref="B45:C45"/>
    <mergeCell ref="F46:J46"/>
    <mergeCell ref="G47:I47"/>
    <mergeCell ref="G48:I48"/>
    <mergeCell ref="B38:C38"/>
    <mergeCell ref="H38:I38"/>
    <mergeCell ref="A39:D40"/>
    <mergeCell ref="F40:K40"/>
    <mergeCell ref="B41:C41"/>
    <mergeCell ref="B42:C42"/>
    <mergeCell ref="B33:C33"/>
    <mergeCell ref="G33:I33"/>
    <mergeCell ref="B34:C34"/>
    <mergeCell ref="A35:D35"/>
    <mergeCell ref="G35:J35"/>
    <mergeCell ref="B36:C36"/>
    <mergeCell ref="G36:G37"/>
    <mergeCell ref="H36:H37"/>
    <mergeCell ref="B37:C37"/>
    <mergeCell ref="M29:N29"/>
    <mergeCell ref="A30:D30"/>
    <mergeCell ref="G30:I30"/>
    <mergeCell ref="B31:C31"/>
    <mergeCell ref="G31:I31"/>
    <mergeCell ref="B32:C32"/>
    <mergeCell ref="G32:I32"/>
    <mergeCell ref="C27:D27"/>
    <mergeCell ref="E27:F27"/>
    <mergeCell ref="G27:H27"/>
    <mergeCell ref="I27:J27"/>
    <mergeCell ref="A29:D29"/>
    <mergeCell ref="G29:J29"/>
    <mergeCell ref="C23:E23"/>
    <mergeCell ref="A25:B25"/>
    <mergeCell ref="C25:D25"/>
    <mergeCell ref="E25:F25"/>
    <mergeCell ref="I25:J25"/>
    <mergeCell ref="C26:D26"/>
    <mergeCell ref="E26:F26"/>
    <mergeCell ref="I26:J26"/>
    <mergeCell ref="C17:D17"/>
    <mergeCell ref="E17:F17"/>
    <mergeCell ref="C19:I19"/>
    <mergeCell ref="C20:E20"/>
    <mergeCell ref="C21:E21"/>
    <mergeCell ref="C22:E22"/>
    <mergeCell ref="G1:J1"/>
    <mergeCell ref="B2:D2"/>
    <mergeCell ref="G2:J2"/>
    <mergeCell ref="B3:D3"/>
    <mergeCell ref="G3:J3"/>
    <mergeCell ref="A7:K7"/>
    <mergeCell ref="B12:F12"/>
    <mergeCell ref="A15:A16"/>
    <mergeCell ref="B15:B16"/>
    <mergeCell ref="C15:J15"/>
    <mergeCell ref="C16:D16"/>
    <mergeCell ref="E16:F16"/>
    <mergeCell ref="A8:B8"/>
    <mergeCell ref="C8:H8"/>
    <mergeCell ref="A9:B9"/>
    <mergeCell ref="C9:H9"/>
    <mergeCell ref="G10:H10"/>
    <mergeCell ref="J10:K10"/>
  </mergeCells>
  <conditionalFormatting sqref="H22:I22 E78 K78">
    <cfRule type="cellIs" dxfId="251" priority="28" stopIfTrue="1" operator="lessThan">
      <formula>0</formula>
    </cfRule>
  </conditionalFormatting>
  <conditionalFormatting sqref="J60:K60">
    <cfRule type="cellIs" dxfId="250" priority="27" stopIfTrue="1" operator="lessThan">
      <formula>0</formula>
    </cfRule>
  </conditionalFormatting>
  <conditionalFormatting sqref="J61:K62">
    <cfRule type="cellIs" dxfId="249" priority="26" stopIfTrue="1" operator="lessThan">
      <formula>0</formula>
    </cfRule>
  </conditionalFormatting>
  <conditionalFormatting sqref="C17:D17">
    <cfRule type="cellIs" dxfId="248" priority="21" stopIfTrue="1" operator="lessThan">
      <formula>0</formula>
    </cfRule>
    <cfRule type="cellIs" dxfId="247" priority="24" stopIfTrue="1" operator="lessThan">
      <formula>$F$23</formula>
    </cfRule>
  </conditionalFormatting>
  <conditionalFormatting sqref="I23">
    <cfRule type="cellIs" dxfId="246" priority="1" operator="lessThan">
      <formula>0</formula>
    </cfRule>
    <cfRule type="cellIs" dxfId="245" priority="25" stopIfTrue="1" operator="greaterThan">
      <formula>$J$17</formula>
    </cfRule>
  </conditionalFormatting>
  <conditionalFormatting sqref="J17">
    <cfRule type="cellIs" dxfId="244" priority="22" stopIfTrue="1" operator="lessThan">
      <formula>0</formula>
    </cfRule>
    <cfRule type="cellIs" dxfId="243" priority="23" stopIfTrue="1" operator="lessThan">
      <formula>$I$23</formula>
    </cfRule>
  </conditionalFormatting>
  <conditionalFormatting sqref="F23">
    <cfRule type="cellIs" dxfId="242" priority="19" stopIfTrue="1" operator="lessThan">
      <formula>0</formula>
    </cfRule>
    <cfRule type="cellIs" dxfId="241" priority="20" stopIfTrue="1" operator="greaterThan">
      <formula>$C$17</formula>
    </cfRule>
  </conditionalFormatting>
  <conditionalFormatting sqref="C26:D26">
    <cfRule type="cellIs" dxfId="240" priority="16" stopIfTrue="1" operator="lessThan">
      <formula>0</formula>
    </cfRule>
    <cfRule type="cellIs" dxfId="239" priority="18" stopIfTrue="1" operator="lessThan">
      <formula>$F$22</formula>
    </cfRule>
  </conditionalFormatting>
  <conditionalFormatting sqref="I26:J26">
    <cfRule type="cellIs" dxfId="238" priority="15" stopIfTrue="1" operator="lessThan">
      <formula>0</formula>
    </cfRule>
    <cfRule type="cellIs" dxfId="237" priority="17" stopIfTrue="1" operator="lessThan">
      <formula>$I$22</formula>
    </cfRule>
  </conditionalFormatting>
  <conditionalFormatting sqref="F22">
    <cfRule type="cellIs" dxfId="236" priority="12" stopIfTrue="1" operator="greaterThan">
      <formula>$C$26</formula>
    </cfRule>
    <cfRule type="cellIs" dxfId="235" priority="14" stopIfTrue="1" operator="lessThan">
      <formula>0</formula>
    </cfRule>
  </conditionalFormatting>
  <conditionalFormatting sqref="I22">
    <cfRule type="cellIs" dxfId="234" priority="11" stopIfTrue="1" operator="greaterThan">
      <formula>$I$26</formula>
    </cfRule>
    <cfRule type="cellIs" dxfId="233" priority="13" stopIfTrue="1" operator="lessThan">
      <formula>0</formula>
    </cfRule>
  </conditionalFormatting>
  <conditionalFormatting sqref="G52">
    <cfRule type="cellIs" dxfId="232" priority="10" stopIfTrue="1" operator="lessThan">
      <formula>0</formula>
    </cfRule>
  </conditionalFormatting>
  <conditionalFormatting sqref="G53:G54">
    <cfRule type="cellIs" dxfId="231" priority="9" stopIfTrue="1" operator="lessThan">
      <formula>0</formula>
    </cfRule>
  </conditionalFormatting>
  <conditionalFormatting sqref="J52:K54">
    <cfRule type="cellIs" dxfId="230" priority="8" stopIfTrue="1" operator="lessThan">
      <formula>0</formula>
    </cfRule>
  </conditionalFormatting>
  <conditionalFormatting sqref="G58:G62">
    <cfRule type="cellIs" dxfId="229" priority="7" stopIfTrue="1" operator="lessThan">
      <formula>0</formula>
    </cfRule>
  </conditionalFormatting>
  <conditionalFormatting sqref="J58:K62">
    <cfRule type="cellIs" dxfId="228" priority="6" stopIfTrue="1" operator="lessThan">
      <formula>0</formula>
    </cfRule>
  </conditionalFormatting>
  <conditionalFormatting sqref="F74:G74">
    <cfRule type="cellIs" dxfId="227" priority="4" stopIfTrue="1" operator="lessThan">
      <formula>0</formula>
    </cfRule>
    <cfRule type="cellIs" dxfId="226" priority="5" stopIfTrue="1" operator="lessThan">
      <formula>0</formula>
    </cfRule>
  </conditionalFormatting>
  <conditionalFormatting sqref="J74">
    <cfRule type="cellIs" dxfId="225" priority="3" stopIfTrue="1" operator="lessThan">
      <formula>0</formula>
    </cfRule>
  </conditionalFormatting>
  <conditionalFormatting sqref="I21">
    <cfRule type="cellIs" dxfId="224" priority="2" operator="lessThan">
      <formula>0</formula>
    </cfRule>
  </conditionalFormatting>
  <dataValidations count="6">
    <dataValidation allowBlank="1" error="Solo introduzca números" sqref="I25:J25 C25:D25"/>
    <dataValidation allowBlank="1" prompt="Seleccione su Sede Judicial de la lista" sqref="C8:H8"/>
    <dataValidation type="whole" errorStyle="warning" allowBlank="1" showInputMessage="1" showErrorMessage="1" error="Si la casilla está en rojo el número está incorrecto, favor verifique" sqref="J17">
      <formula1>0</formula1>
      <formula2>99999</formula2>
    </dataValidation>
    <dataValidation allowBlank="1" sqref="C9:H9 B10"/>
    <dataValidation type="custom" allowBlank="1" showInputMessage="1" showErrorMessage="1" error="No debe introducir datos en la casilla" sqref="H24">
      <formula1>IF(H24&lt;&gt; " "," ","No introduzca datos")</formula1>
    </dataValidation>
    <dataValidation type="whole" allowBlank="1" showInputMessage="1" showErrorMessage="1" error="Solo introduzca números" sqref="J58:K62 D24:G24 O29:V29 F21:I23 D31:D34 J52:K54 I70:J70 D36:D38">
      <formula1>0</formula1>
      <formula2>99999</formula2>
    </dataValidation>
  </dataValidations>
  <printOptions horizontalCentered="1"/>
  <pageMargins left="0.23622047244094491" right="0.23622047244094491" top="0.26" bottom="0.16" header="0" footer="0"/>
  <pageSetup scale="89" orientation="portrait" r:id="rId1"/>
  <headerFooter alignWithMargins="0"/>
  <rowBreaks count="1" manualBreakCount="1">
    <brk id="48" max="10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93"/>
  <sheetViews>
    <sheetView zoomScaleNormal="100" zoomScaleSheetLayoutView="100" workbookViewId="0">
      <selection activeCell="E17" sqref="E17:F17"/>
    </sheetView>
  </sheetViews>
  <sheetFormatPr baseColWidth="10" defaultColWidth="11.42578125" defaultRowHeight="9" x14ac:dyDescent="0.2"/>
  <cols>
    <col min="1" max="1" width="5.7109375" style="1" customWidth="1"/>
    <col min="2" max="2" width="19.140625" style="1" customWidth="1"/>
    <col min="3" max="3" width="8.5703125" style="1" customWidth="1"/>
    <col min="4" max="4" width="9.7109375" style="1" customWidth="1"/>
    <col min="5" max="5" width="7.7109375" style="1" customWidth="1"/>
    <col min="6" max="6" width="9.7109375" style="1" customWidth="1"/>
    <col min="7" max="7" width="12" style="1" customWidth="1"/>
    <col min="8" max="8" width="11.5703125" style="1" customWidth="1"/>
    <col min="9" max="10" width="11.7109375" style="1" customWidth="1"/>
    <col min="11" max="11" width="9.28515625" style="1" customWidth="1"/>
    <col min="12" max="16384" width="11.42578125" style="1"/>
  </cols>
  <sheetData>
    <row r="1" spans="1:11" s="74" customFormat="1" ht="11.25" customHeight="1" x14ac:dyDescent="0.2">
      <c r="G1" s="138" t="s">
        <v>9</v>
      </c>
      <c r="H1" s="138"/>
      <c r="I1" s="138"/>
      <c r="J1" s="138"/>
      <c r="K1" s="16"/>
    </row>
    <row r="2" spans="1:11" s="74" customFormat="1" ht="14.25" customHeight="1" x14ac:dyDescent="0.2">
      <c r="B2" s="138" t="s">
        <v>7</v>
      </c>
      <c r="C2" s="138"/>
      <c r="D2" s="138"/>
      <c r="G2" s="138" t="s">
        <v>8</v>
      </c>
      <c r="H2" s="138"/>
      <c r="I2" s="138"/>
      <c r="J2" s="138"/>
      <c r="K2" s="16"/>
    </row>
    <row r="3" spans="1:11" s="74" customFormat="1" ht="12" customHeight="1" x14ac:dyDescent="0.2">
      <c r="B3" s="138" t="s">
        <v>5</v>
      </c>
      <c r="C3" s="138"/>
      <c r="D3" s="138"/>
      <c r="G3" s="138" t="s">
        <v>6</v>
      </c>
      <c r="H3" s="138"/>
      <c r="I3" s="138"/>
      <c r="J3" s="138"/>
      <c r="K3" s="16"/>
    </row>
    <row r="4" spans="1:11" s="2" customFormat="1" x14ac:dyDescent="0.2"/>
    <row r="5" spans="1:11" s="17" customFormat="1" x14ac:dyDescent="0.2"/>
    <row r="6" spans="1:11" s="17" customFormat="1" x14ac:dyDescent="0.2"/>
    <row r="7" spans="1:11" s="2" customFormat="1" ht="34.5" customHeight="1" x14ac:dyDescent="0.2">
      <c r="A7" s="200" t="s">
        <v>96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</row>
    <row r="8" spans="1:11" s="18" customFormat="1" ht="18" customHeight="1" x14ac:dyDescent="0.2">
      <c r="A8" s="183" t="s">
        <v>23</v>
      </c>
      <c r="B8" s="183"/>
      <c r="C8" s="237">
        <f>Abril!C8</f>
        <v>0</v>
      </c>
      <c r="D8" s="237"/>
      <c r="E8" s="237"/>
      <c r="F8" s="237"/>
      <c r="G8" s="237"/>
      <c r="H8" s="237"/>
      <c r="I8" s="5" t="s">
        <v>97</v>
      </c>
      <c r="J8" s="6"/>
      <c r="K8" s="7"/>
    </row>
    <row r="9" spans="1:11" s="4" customFormat="1" ht="17.25" customHeight="1" x14ac:dyDescent="0.2">
      <c r="A9" s="183" t="s">
        <v>10</v>
      </c>
      <c r="B9" s="183"/>
      <c r="C9" s="238">
        <f>Abril!C9</f>
        <v>0</v>
      </c>
      <c r="D9" s="238"/>
      <c r="E9" s="238"/>
      <c r="F9" s="238"/>
      <c r="G9" s="238"/>
      <c r="H9" s="238"/>
      <c r="I9" s="6"/>
      <c r="J9" s="19"/>
      <c r="K9" s="19"/>
    </row>
    <row r="10" spans="1:11" s="21" customFormat="1" ht="21" customHeight="1" x14ac:dyDescent="0.25">
      <c r="A10" s="20" t="s">
        <v>11</v>
      </c>
      <c r="B10" s="14" t="s">
        <v>122</v>
      </c>
      <c r="C10" s="20" t="s">
        <v>12</v>
      </c>
      <c r="D10" s="8">
        <f>Abril!D10</f>
        <v>0</v>
      </c>
      <c r="E10" s="20" t="s">
        <v>33</v>
      </c>
      <c r="F10" s="6"/>
      <c r="G10" s="236">
        <f>Abril!G10</f>
        <v>0</v>
      </c>
      <c r="H10" s="236"/>
      <c r="I10" s="20" t="s">
        <v>34</v>
      </c>
      <c r="J10" s="236">
        <f>Abril!J10</f>
        <v>0</v>
      </c>
      <c r="K10" s="236"/>
    </row>
    <row r="11" spans="1:11" s="21" customFormat="1" ht="4.5" customHeight="1" x14ac:dyDescent="0.2">
      <c r="A11" s="71"/>
      <c r="B11" s="6"/>
      <c r="C11" s="71"/>
      <c r="D11" s="71"/>
      <c r="E11" s="71"/>
      <c r="F11" s="6"/>
      <c r="G11" s="71"/>
      <c r="H11" s="71"/>
      <c r="I11" s="71"/>
      <c r="J11" s="71"/>
      <c r="K11" s="6"/>
    </row>
    <row r="12" spans="1:11" s="21" customFormat="1" ht="16.5" customHeight="1" x14ac:dyDescent="0.25">
      <c r="A12" s="20" t="s">
        <v>35</v>
      </c>
      <c r="B12" s="236">
        <f>Abril!B12</f>
        <v>0</v>
      </c>
      <c r="C12" s="236"/>
      <c r="D12" s="236"/>
      <c r="E12" s="236"/>
      <c r="F12" s="236"/>
      <c r="G12" s="6"/>
      <c r="H12" s="6"/>
      <c r="I12" s="6"/>
      <c r="J12" s="22"/>
      <c r="K12" s="6"/>
    </row>
    <row r="13" spans="1:11" s="2" customFormat="1" ht="4.5" customHeight="1" x14ac:dyDescent="0.2">
      <c r="A13" s="71"/>
      <c r="B13" s="71"/>
      <c r="C13" s="71"/>
      <c r="D13" s="71"/>
      <c r="E13" s="71"/>
      <c r="F13" s="6"/>
      <c r="G13" s="71"/>
      <c r="H13" s="6"/>
      <c r="I13" s="71"/>
      <c r="J13" s="71"/>
      <c r="K13" s="71"/>
    </row>
    <row r="14" spans="1:11" s="2" customFormat="1" ht="4.5" customHeight="1" x14ac:dyDescent="0.2">
      <c r="A14" s="71"/>
      <c r="B14" s="71"/>
      <c r="C14" s="71"/>
      <c r="D14" s="71"/>
      <c r="E14" s="71"/>
      <c r="F14" s="6"/>
      <c r="G14" s="71"/>
      <c r="H14" s="6"/>
      <c r="I14" s="71"/>
      <c r="J14" s="23"/>
      <c r="K14" s="23"/>
    </row>
    <row r="15" spans="1:11" s="2" customFormat="1" ht="18.75" customHeight="1" x14ac:dyDescent="0.2">
      <c r="A15" s="193" t="s">
        <v>13</v>
      </c>
      <c r="B15" s="195" t="s">
        <v>14</v>
      </c>
      <c r="C15" s="195" t="s">
        <v>70</v>
      </c>
      <c r="D15" s="207"/>
      <c r="E15" s="207"/>
      <c r="F15" s="207"/>
      <c r="G15" s="207"/>
      <c r="H15" s="207"/>
      <c r="I15" s="207"/>
      <c r="J15" s="208"/>
      <c r="K15" s="24"/>
    </row>
    <row r="16" spans="1:11" s="2" customFormat="1" ht="38.450000000000003" customHeight="1" x14ac:dyDescent="0.2">
      <c r="A16" s="194"/>
      <c r="B16" s="196"/>
      <c r="C16" s="199" t="s">
        <v>71</v>
      </c>
      <c r="D16" s="199"/>
      <c r="E16" s="197" t="s">
        <v>72</v>
      </c>
      <c r="F16" s="198"/>
      <c r="G16" s="90" t="s">
        <v>113</v>
      </c>
      <c r="H16" s="77" t="s">
        <v>75</v>
      </c>
      <c r="I16" s="113" t="s">
        <v>73</v>
      </c>
      <c r="J16" s="113" t="s">
        <v>74</v>
      </c>
      <c r="K16" s="27"/>
    </row>
    <row r="17" spans="1:22" s="2" customFormat="1" ht="31.15" customHeight="1" x14ac:dyDescent="0.2">
      <c r="A17" s="80">
        <v>1</v>
      </c>
      <c r="B17" s="39" t="s">
        <v>66</v>
      </c>
      <c r="C17" s="241">
        <f>Abril!J17</f>
        <v>0</v>
      </c>
      <c r="D17" s="241"/>
      <c r="E17" s="209"/>
      <c r="F17" s="210"/>
      <c r="G17" s="83"/>
      <c r="H17" s="38">
        <f>SUM(J35:J38)</f>
        <v>0</v>
      </c>
      <c r="I17" s="91">
        <f>J33</f>
        <v>0</v>
      </c>
      <c r="J17" s="72">
        <f>C17+E17+G17-H17-I17</f>
        <v>0</v>
      </c>
      <c r="K17" s="12"/>
    </row>
    <row r="18" spans="1:22" s="2" customFormat="1" ht="9" customHeight="1" x14ac:dyDescent="0.2">
      <c r="A18" s="6"/>
      <c r="B18" s="6"/>
      <c r="C18" s="6"/>
      <c r="D18" s="6"/>
      <c r="E18" s="6"/>
      <c r="F18" s="6"/>
      <c r="G18" s="71"/>
      <c r="H18" s="71"/>
      <c r="I18" s="71"/>
      <c r="J18" s="71"/>
      <c r="K18" s="71"/>
      <c r="Q18" s="40"/>
      <c r="R18" s="40"/>
      <c r="S18" s="40"/>
      <c r="T18" s="40"/>
      <c r="U18" s="40"/>
      <c r="V18" s="40"/>
    </row>
    <row r="19" spans="1:22" s="2" customFormat="1" ht="18.75" customHeight="1" x14ac:dyDescent="0.2">
      <c r="A19" s="6"/>
      <c r="B19" s="6"/>
      <c r="C19" s="146" t="s">
        <v>47</v>
      </c>
      <c r="D19" s="147"/>
      <c r="E19" s="147"/>
      <c r="F19" s="147"/>
      <c r="G19" s="147"/>
      <c r="H19" s="147"/>
      <c r="I19" s="148"/>
      <c r="J19" s="71"/>
      <c r="K19" s="71"/>
      <c r="L19" s="41"/>
      <c r="Q19" s="40"/>
      <c r="R19" s="40"/>
      <c r="S19" s="40"/>
      <c r="T19" s="40"/>
      <c r="U19" s="40"/>
      <c r="V19" s="40"/>
    </row>
    <row r="20" spans="1:22" s="2" customFormat="1" ht="27" customHeight="1" x14ac:dyDescent="0.2">
      <c r="A20" s="6"/>
      <c r="B20" s="6"/>
      <c r="C20" s="146" t="s">
        <v>14</v>
      </c>
      <c r="D20" s="147"/>
      <c r="E20" s="148"/>
      <c r="F20" s="42" t="s">
        <v>46</v>
      </c>
      <c r="G20" s="42" t="s">
        <v>48</v>
      </c>
      <c r="H20" s="42" t="s">
        <v>107</v>
      </c>
      <c r="I20" s="42" t="s">
        <v>49</v>
      </c>
      <c r="J20" s="71"/>
      <c r="K20" s="71"/>
      <c r="L20" s="40"/>
      <c r="Q20" s="40"/>
      <c r="R20" s="40"/>
      <c r="S20" s="40"/>
      <c r="T20" s="40"/>
      <c r="U20" s="40"/>
      <c r="V20" s="40"/>
    </row>
    <row r="21" spans="1:22" s="2" customFormat="1" ht="27.6" customHeight="1" x14ac:dyDescent="0.2">
      <c r="A21" s="6"/>
      <c r="B21" s="6"/>
      <c r="C21" s="164" t="s">
        <v>22</v>
      </c>
      <c r="D21" s="165"/>
      <c r="E21" s="166"/>
      <c r="F21" s="91">
        <f>Abril!I21</f>
        <v>0</v>
      </c>
      <c r="G21" s="83"/>
      <c r="H21" s="83"/>
      <c r="I21" s="72">
        <f>F21+G21-(D41+H21)</f>
        <v>0</v>
      </c>
      <c r="J21" s="71"/>
      <c r="K21" s="71"/>
      <c r="L21" s="40"/>
      <c r="Q21" s="40"/>
      <c r="R21" s="40"/>
      <c r="S21" s="40"/>
      <c r="T21" s="40"/>
      <c r="U21" s="40"/>
      <c r="V21" s="40"/>
    </row>
    <row r="22" spans="1:22" s="2" customFormat="1" ht="27.6" customHeight="1" x14ac:dyDescent="0.2">
      <c r="A22" s="6"/>
      <c r="B22" s="6"/>
      <c r="C22" s="164" t="s">
        <v>81</v>
      </c>
      <c r="D22" s="165"/>
      <c r="E22" s="166"/>
      <c r="F22" s="91">
        <f>Abril!I22</f>
        <v>0</v>
      </c>
      <c r="G22" s="83"/>
      <c r="H22" s="83"/>
      <c r="I22" s="72">
        <f>F22+G22-(D42+H22)</f>
        <v>0</v>
      </c>
      <c r="J22" s="71"/>
      <c r="K22" s="71"/>
      <c r="L22" s="40"/>
      <c r="Q22" s="40"/>
      <c r="R22" s="40"/>
      <c r="S22" s="40"/>
      <c r="T22" s="40"/>
      <c r="U22" s="40"/>
      <c r="V22" s="40"/>
    </row>
    <row r="23" spans="1:22" s="2" customFormat="1" ht="20.45" customHeight="1" x14ac:dyDescent="0.2">
      <c r="A23" s="6"/>
      <c r="B23" s="6"/>
      <c r="C23" s="143" t="s">
        <v>82</v>
      </c>
      <c r="D23" s="182"/>
      <c r="E23" s="144"/>
      <c r="F23" s="72">
        <f>SUM(F21:F22)</f>
        <v>0</v>
      </c>
      <c r="G23" s="72">
        <f>SUM(G21:G22)</f>
        <v>0</v>
      </c>
      <c r="H23" s="72">
        <f>SUM(H21:H22)</f>
        <v>0</v>
      </c>
      <c r="I23" s="72">
        <f>SUM(I21:I22)</f>
        <v>0</v>
      </c>
      <c r="J23" s="71"/>
      <c r="K23" s="71"/>
      <c r="L23" s="40"/>
      <c r="Q23" s="40"/>
      <c r="R23" s="40"/>
      <c r="S23" s="40"/>
      <c r="T23" s="40"/>
      <c r="U23" s="40"/>
      <c r="V23" s="40"/>
    </row>
    <row r="24" spans="1:22" s="44" customFormat="1" ht="18" customHeight="1" x14ac:dyDescent="0.2">
      <c r="A24" s="12"/>
      <c r="B24" s="43"/>
      <c r="C24" s="43"/>
      <c r="D24" s="10"/>
      <c r="E24" s="10"/>
      <c r="F24" s="10"/>
      <c r="G24" s="11"/>
      <c r="H24" s="10"/>
      <c r="I24" s="10"/>
      <c r="J24" s="10"/>
      <c r="K24" s="12"/>
      <c r="M24" s="45"/>
      <c r="N24" s="3"/>
    </row>
    <row r="25" spans="1:22" s="2" customFormat="1" ht="21.75" customHeight="1" x14ac:dyDescent="0.2">
      <c r="A25" s="161" t="s">
        <v>83</v>
      </c>
      <c r="B25" s="162"/>
      <c r="C25" s="158" t="s">
        <v>57</v>
      </c>
      <c r="D25" s="159"/>
      <c r="E25" s="160" t="s">
        <v>50</v>
      </c>
      <c r="F25" s="160"/>
      <c r="G25" s="79" t="s">
        <v>58</v>
      </c>
      <c r="H25" s="79" t="s">
        <v>67</v>
      </c>
      <c r="I25" s="158" t="s">
        <v>59</v>
      </c>
      <c r="J25" s="159"/>
      <c r="K25" s="6"/>
      <c r="L25" s="40"/>
      <c r="M25" s="48"/>
      <c r="N25" s="49"/>
      <c r="O25" s="40"/>
      <c r="P25" s="40"/>
      <c r="Q25" s="40"/>
      <c r="R25" s="40"/>
      <c r="S25" s="40"/>
      <c r="T25" s="40"/>
      <c r="U25" s="40"/>
      <c r="V25" s="40"/>
    </row>
    <row r="26" spans="1:22" s="2" customFormat="1" ht="22.5" customHeight="1" x14ac:dyDescent="0.2">
      <c r="A26" s="50" t="s">
        <v>60</v>
      </c>
      <c r="B26" s="84" t="s">
        <v>81</v>
      </c>
      <c r="C26" s="239">
        <f>Abril!I26</f>
        <v>0</v>
      </c>
      <c r="D26" s="240"/>
      <c r="E26" s="186"/>
      <c r="F26" s="187"/>
      <c r="G26" s="87"/>
      <c r="H26" s="87"/>
      <c r="I26" s="161">
        <f>C26+E26-G26-H26</f>
        <v>0</v>
      </c>
      <c r="J26" s="162"/>
      <c r="K26" s="6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</row>
    <row r="27" spans="1:22" s="2" customFormat="1" ht="17.25" hidden="1" customHeight="1" x14ac:dyDescent="0.2">
      <c r="A27" s="50" t="s">
        <v>61</v>
      </c>
      <c r="B27" s="52"/>
      <c r="C27" s="188"/>
      <c r="D27" s="189"/>
      <c r="E27" s="188"/>
      <c r="F27" s="189"/>
      <c r="G27" s="188"/>
      <c r="H27" s="189"/>
      <c r="I27" s="171">
        <f>+C27+E27-G27</f>
        <v>0</v>
      </c>
      <c r="J27" s="172"/>
      <c r="K27" s="6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</row>
    <row r="28" spans="1:22" s="40" customFormat="1" ht="6.75" customHeight="1" x14ac:dyDescent="0.2">
      <c r="A28" s="81"/>
      <c r="B28" s="54"/>
      <c r="C28" s="54"/>
      <c r="D28" s="54"/>
      <c r="E28" s="55"/>
      <c r="F28" s="56"/>
      <c r="G28" s="54"/>
      <c r="H28" s="54"/>
      <c r="I28" s="81"/>
      <c r="J28" s="81"/>
      <c r="K28" s="6"/>
    </row>
    <row r="29" spans="1:22" s="2" customFormat="1" ht="28.15" customHeight="1" x14ac:dyDescent="0.2">
      <c r="A29" s="167" t="s">
        <v>31</v>
      </c>
      <c r="B29" s="168"/>
      <c r="C29" s="168"/>
      <c r="D29" s="169"/>
      <c r="E29" s="56"/>
      <c r="F29" s="19"/>
      <c r="G29" s="146" t="s">
        <v>149</v>
      </c>
      <c r="H29" s="147"/>
      <c r="I29" s="147"/>
      <c r="J29" s="148"/>
      <c r="K29" s="6"/>
      <c r="L29" s="40"/>
      <c r="M29" s="157"/>
      <c r="N29" s="157"/>
      <c r="O29" s="44"/>
      <c r="P29" s="44"/>
      <c r="Q29" s="3"/>
      <c r="R29" s="3"/>
      <c r="S29" s="44"/>
      <c r="T29" s="44"/>
      <c r="U29" s="3"/>
      <c r="V29" s="3"/>
    </row>
    <row r="30" spans="1:22" s="2" customFormat="1" ht="20.25" customHeight="1" x14ac:dyDescent="0.2">
      <c r="A30" s="190" t="s">
        <v>32</v>
      </c>
      <c r="B30" s="191"/>
      <c r="C30" s="191"/>
      <c r="D30" s="192"/>
      <c r="E30" s="56"/>
      <c r="F30" s="19"/>
      <c r="G30" s="217" t="s">
        <v>141</v>
      </c>
      <c r="H30" s="217"/>
      <c r="I30" s="217"/>
      <c r="J30" s="87"/>
      <c r="K30" s="6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</row>
    <row r="31" spans="1:22" s="2" customFormat="1" ht="19.5" customHeight="1" x14ac:dyDescent="0.2">
      <c r="A31" s="80">
        <v>1</v>
      </c>
      <c r="B31" s="215" t="s">
        <v>1</v>
      </c>
      <c r="C31" s="215"/>
      <c r="D31" s="83"/>
      <c r="E31" s="56"/>
      <c r="F31" s="19"/>
      <c r="G31" s="217" t="s">
        <v>142</v>
      </c>
      <c r="H31" s="217"/>
      <c r="I31" s="217"/>
      <c r="J31" s="35"/>
      <c r="K31" s="6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</row>
    <row r="32" spans="1:22" s="2" customFormat="1" ht="19.5" customHeight="1" x14ac:dyDescent="0.2">
      <c r="A32" s="80">
        <v>2</v>
      </c>
      <c r="B32" s="215" t="s">
        <v>2</v>
      </c>
      <c r="C32" s="215"/>
      <c r="D32" s="83"/>
      <c r="E32" s="56"/>
      <c r="F32" s="19"/>
      <c r="G32" s="217" t="s">
        <v>143</v>
      </c>
      <c r="H32" s="217"/>
      <c r="I32" s="217"/>
      <c r="J32" s="83"/>
      <c r="K32" s="6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</row>
    <row r="33" spans="1:22" s="2" customFormat="1" ht="19.5" customHeight="1" x14ac:dyDescent="0.2">
      <c r="A33" s="80">
        <v>3</v>
      </c>
      <c r="B33" s="215" t="s">
        <v>3</v>
      </c>
      <c r="C33" s="215"/>
      <c r="D33" s="83"/>
      <c r="E33" s="56"/>
      <c r="F33" s="19"/>
      <c r="G33" s="212" t="s">
        <v>62</v>
      </c>
      <c r="H33" s="213"/>
      <c r="I33" s="214"/>
      <c r="J33" s="31">
        <f>SUM(D31:D34,D36:D38,D41:D45,J30:J32)</f>
        <v>0</v>
      </c>
      <c r="K33" s="6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</row>
    <row r="34" spans="1:22" s="2" customFormat="1" ht="19.5" customHeight="1" x14ac:dyDescent="0.2">
      <c r="A34" s="57">
        <v>4</v>
      </c>
      <c r="B34" s="215" t="s">
        <v>36</v>
      </c>
      <c r="C34" s="215"/>
      <c r="D34" s="83"/>
      <c r="E34" s="56"/>
      <c r="K34" s="6"/>
      <c r="M34" s="40"/>
    </row>
    <row r="35" spans="1:22" s="2" customFormat="1" ht="19.5" customHeight="1" x14ac:dyDescent="0.2">
      <c r="A35" s="190" t="s">
        <v>136</v>
      </c>
      <c r="B35" s="191"/>
      <c r="C35" s="191"/>
      <c r="D35" s="192"/>
      <c r="E35" s="56"/>
      <c r="G35" s="146" t="s">
        <v>109</v>
      </c>
      <c r="H35" s="147"/>
      <c r="I35" s="147"/>
      <c r="J35" s="148"/>
    </row>
    <row r="36" spans="1:22" s="2" customFormat="1" ht="19.5" customHeight="1" x14ac:dyDescent="0.2">
      <c r="A36" s="80">
        <v>1</v>
      </c>
      <c r="B36" s="215" t="s">
        <v>138</v>
      </c>
      <c r="C36" s="215"/>
      <c r="D36" s="83"/>
      <c r="E36" s="56"/>
      <c r="G36" s="222">
        <v>1</v>
      </c>
      <c r="H36" s="211" t="s">
        <v>54</v>
      </c>
      <c r="I36" s="84" t="s">
        <v>55</v>
      </c>
      <c r="J36" s="87"/>
    </row>
    <row r="37" spans="1:22" s="2" customFormat="1" ht="19.5" customHeight="1" x14ac:dyDescent="0.2">
      <c r="A37" s="80">
        <v>2</v>
      </c>
      <c r="B37" s="215" t="s">
        <v>139</v>
      </c>
      <c r="C37" s="215"/>
      <c r="D37" s="83"/>
      <c r="E37" s="56"/>
      <c r="G37" s="223"/>
      <c r="H37" s="211"/>
      <c r="I37" s="84" t="s">
        <v>56</v>
      </c>
      <c r="J37" s="87"/>
      <c r="M37" s="40"/>
    </row>
    <row r="38" spans="1:22" s="2" customFormat="1" ht="19.5" customHeight="1" x14ac:dyDescent="0.2">
      <c r="A38" s="80">
        <v>3</v>
      </c>
      <c r="B38" s="215" t="s">
        <v>140</v>
      </c>
      <c r="C38" s="215"/>
      <c r="D38" s="83"/>
      <c r="E38" s="56"/>
      <c r="G38" s="57">
        <v>2</v>
      </c>
      <c r="H38" s="164" t="s">
        <v>28</v>
      </c>
      <c r="I38" s="166"/>
      <c r="J38" s="87"/>
    </row>
    <row r="39" spans="1:22" s="2" customFormat="1" ht="15.75" customHeight="1" x14ac:dyDescent="0.2">
      <c r="A39" s="216" t="s">
        <v>137</v>
      </c>
      <c r="B39" s="216"/>
      <c r="C39" s="216"/>
      <c r="D39" s="216"/>
      <c r="E39" s="56"/>
    </row>
    <row r="40" spans="1:22" s="2" customFormat="1" ht="15" customHeight="1" x14ac:dyDescent="0.2">
      <c r="A40" s="216"/>
      <c r="B40" s="216"/>
      <c r="C40" s="216"/>
      <c r="D40" s="216"/>
      <c r="E40" s="56"/>
      <c r="F40" s="181" t="s">
        <v>4</v>
      </c>
      <c r="G40" s="181"/>
      <c r="H40" s="181"/>
      <c r="I40" s="181"/>
      <c r="J40" s="181"/>
      <c r="K40" s="181"/>
    </row>
    <row r="41" spans="1:22" s="2" customFormat="1" ht="21" customHeight="1" x14ac:dyDescent="0.2">
      <c r="A41" s="80">
        <v>1</v>
      </c>
      <c r="B41" s="203" t="s">
        <v>64</v>
      </c>
      <c r="C41" s="204"/>
      <c r="D41" s="87"/>
      <c r="E41" s="56"/>
      <c r="F41" s="78" t="s">
        <v>80</v>
      </c>
      <c r="G41" s="79" t="s">
        <v>44</v>
      </c>
      <c r="H41" s="79" t="s">
        <v>17</v>
      </c>
      <c r="I41" s="79" t="s">
        <v>76</v>
      </c>
      <c r="J41" s="79" t="s">
        <v>77</v>
      </c>
      <c r="K41" s="79" t="s">
        <v>78</v>
      </c>
    </row>
    <row r="42" spans="1:22" s="2" customFormat="1" ht="19.149999999999999" customHeight="1" x14ac:dyDescent="0.2">
      <c r="A42" s="80">
        <v>2</v>
      </c>
      <c r="B42" s="201" t="s">
        <v>130</v>
      </c>
      <c r="C42" s="202"/>
      <c r="D42" s="87"/>
      <c r="E42" s="6"/>
      <c r="F42" s="114" t="s">
        <v>68</v>
      </c>
      <c r="G42" s="32"/>
      <c r="H42" s="32"/>
      <c r="I42" s="32"/>
      <c r="J42" s="32"/>
      <c r="K42" s="87"/>
    </row>
    <row r="43" spans="1:22" s="2" customFormat="1" ht="19.149999999999999" customHeight="1" x14ac:dyDescent="0.2">
      <c r="A43" s="80">
        <v>3</v>
      </c>
      <c r="B43" s="179" t="s">
        <v>27</v>
      </c>
      <c r="C43" s="180"/>
      <c r="D43" s="87"/>
      <c r="E43" s="6"/>
      <c r="F43" s="114" t="s">
        <v>79</v>
      </c>
      <c r="G43" s="32"/>
      <c r="H43" s="32"/>
      <c r="I43" s="32"/>
      <c r="J43" s="32"/>
      <c r="K43" s="87"/>
    </row>
    <row r="44" spans="1:22" s="2" customFormat="1" ht="20.25" customHeight="1" x14ac:dyDescent="0.2">
      <c r="A44" s="80">
        <v>4</v>
      </c>
      <c r="B44" s="203" t="s">
        <v>65</v>
      </c>
      <c r="C44" s="204"/>
      <c r="D44" s="87"/>
      <c r="E44" s="6"/>
      <c r="F44" s="114" t="s">
        <v>69</v>
      </c>
      <c r="G44" s="32"/>
      <c r="H44" s="32"/>
      <c r="I44" s="32"/>
      <c r="J44" s="32"/>
      <c r="K44" s="87"/>
    </row>
    <row r="45" spans="1:22" s="2" customFormat="1" ht="16.5" customHeight="1" x14ac:dyDescent="0.2">
      <c r="A45" s="80">
        <v>5</v>
      </c>
      <c r="B45" s="201" t="s">
        <v>51</v>
      </c>
      <c r="C45" s="202"/>
      <c r="D45" s="87"/>
      <c r="E45" s="6"/>
      <c r="K45" s="6"/>
    </row>
    <row r="46" spans="1:22" s="2" customFormat="1" ht="16.5" customHeight="1" x14ac:dyDescent="0.2">
      <c r="E46" s="6"/>
      <c r="F46" s="173" t="s">
        <v>39</v>
      </c>
      <c r="G46" s="174"/>
      <c r="H46" s="174"/>
      <c r="I46" s="174"/>
      <c r="J46" s="175"/>
      <c r="K46" s="6"/>
    </row>
    <row r="47" spans="1:22" s="2" customFormat="1" ht="16.5" customHeight="1" x14ac:dyDescent="0.2">
      <c r="A47" s="23"/>
      <c r="B47" s="23"/>
      <c r="C47" s="23"/>
      <c r="D47" s="116"/>
      <c r="E47" s="6"/>
      <c r="F47" s="60">
        <v>1</v>
      </c>
      <c r="G47" s="176" t="s">
        <v>0</v>
      </c>
      <c r="H47" s="177"/>
      <c r="I47" s="178"/>
      <c r="J47" s="32"/>
      <c r="K47" s="6"/>
    </row>
    <row r="48" spans="1:22" s="2" customFormat="1" ht="16.5" customHeight="1" x14ac:dyDescent="0.2">
      <c r="A48" s="23"/>
      <c r="B48" s="23"/>
      <c r="C48" s="23"/>
      <c r="D48" s="116"/>
      <c r="E48" s="6"/>
      <c r="F48" s="60">
        <v>2</v>
      </c>
      <c r="G48" s="176" t="s">
        <v>37</v>
      </c>
      <c r="H48" s="177"/>
      <c r="I48" s="178"/>
      <c r="J48" s="32"/>
      <c r="K48" s="6"/>
    </row>
    <row r="49" spans="1:19" s="2" customFormat="1" ht="13.5" customHeight="1" x14ac:dyDescent="0.2">
      <c r="A49" s="6"/>
      <c r="B49" s="6"/>
      <c r="C49" s="6"/>
      <c r="D49" s="6"/>
      <c r="E49" s="6"/>
      <c r="F49" s="19"/>
      <c r="G49" s="6"/>
      <c r="H49" s="6"/>
      <c r="I49" s="6"/>
      <c r="J49" s="6"/>
      <c r="K49" s="6"/>
    </row>
    <row r="50" spans="1:19" s="40" customFormat="1" ht="17.25" customHeight="1" x14ac:dyDescent="0.2">
      <c r="A50" s="230" t="s">
        <v>40</v>
      </c>
      <c r="B50" s="230"/>
      <c r="C50" s="230"/>
      <c r="D50" s="6"/>
      <c r="E50" s="173" t="s">
        <v>38</v>
      </c>
      <c r="F50" s="174"/>
      <c r="G50" s="174"/>
      <c r="H50" s="174"/>
      <c r="I50" s="174"/>
      <c r="J50" s="174"/>
      <c r="K50" s="175"/>
    </row>
    <row r="51" spans="1:19" s="40" customFormat="1" ht="27" customHeight="1" x14ac:dyDescent="0.2">
      <c r="A51" s="230"/>
      <c r="B51" s="230"/>
      <c r="C51" s="230"/>
      <c r="D51" s="6"/>
      <c r="E51" s="218" t="s">
        <v>14</v>
      </c>
      <c r="F51" s="219"/>
      <c r="G51" s="79" t="s">
        <v>15</v>
      </c>
      <c r="H51" s="79" t="s">
        <v>16</v>
      </c>
      <c r="I51" s="73" t="s">
        <v>17</v>
      </c>
      <c r="J51" s="218" t="s">
        <v>18</v>
      </c>
      <c r="K51" s="219"/>
    </row>
    <row r="52" spans="1:19" s="40" customFormat="1" ht="21" customHeight="1" x14ac:dyDescent="0.2">
      <c r="A52" s="201" t="s">
        <v>100</v>
      </c>
      <c r="B52" s="202"/>
      <c r="C52" s="87"/>
      <c r="D52" s="6"/>
      <c r="E52" s="220" t="s">
        <v>84</v>
      </c>
      <c r="F52" s="221"/>
      <c r="G52" s="92">
        <f>Abril!J52</f>
        <v>0</v>
      </c>
      <c r="H52" s="87"/>
      <c r="I52" s="87"/>
      <c r="J52" s="137">
        <f>+G52+H52-I52</f>
        <v>0</v>
      </c>
      <c r="K52" s="137"/>
    </row>
    <row r="53" spans="1:19" s="40" customFormat="1" ht="25.15" customHeight="1" x14ac:dyDescent="0.2">
      <c r="A53" s="201" t="s">
        <v>101</v>
      </c>
      <c r="B53" s="202"/>
      <c r="C53" s="87"/>
      <c r="D53" s="6"/>
      <c r="E53" s="201" t="s">
        <v>85</v>
      </c>
      <c r="F53" s="202"/>
      <c r="G53" s="92">
        <f>Abril!J53</f>
        <v>0</v>
      </c>
      <c r="H53" s="87"/>
      <c r="I53" s="87"/>
      <c r="J53" s="137">
        <f>+G53+H53-I53</f>
        <v>0</v>
      </c>
      <c r="K53" s="137"/>
    </row>
    <row r="54" spans="1:19" s="40" customFormat="1" ht="23.45" customHeight="1" x14ac:dyDescent="0.2">
      <c r="A54" s="201" t="s">
        <v>102</v>
      </c>
      <c r="B54" s="202"/>
      <c r="C54" s="87"/>
      <c r="D54" s="6"/>
      <c r="E54" s="201" t="s">
        <v>91</v>
      </c>
      <c r="F54" s="202"/>
      <c r="G54" s="92">
        <f>Abril!J54</f>
        <v>0</v>
      </c>
      <c r="H54" s="87"/>
      <c r="I54" s="87"/>
      <c r="J54" s="137">
        <f>+G54+H54-I54</f>
        <v>0</v>
      </c>
      <c r="K54" s="137"/>
    </row>
    <row r="55" spans="1:19" s="2" customFormat="1" ht="21" customHeight="1" x14ac:dyDescent="0.2">
      <c r="A55" s="205" t="s">
        <v>103</v>
      </c>
      <c r="B55" s="206"/>
      <c r="C55" s="87"/>
      <c r="D55" s="6"/>
      <c r="E55" s="19"/>
      <c r="F55" s="19"/>
      <c r="G55" s="19"/>
      <c r="H55" s="19"/>
      <c r="I55" s="19"/>
      <c r="J55" s="19"/>
      <c r="K55" s="19"/>
    </row>
    <row r="56" spans="1:19" s="2" customFormat="1" ht="21" customHeight="1" x14ac:dyDescent="0.2">
      <c r="A56" s="201" t="s">
        <v>150</v>
      </c>
      <c r="B56" s="202"/>
      <c r="C56" s="87"/>
      <c r="D56" s="6"/>
      <c r="E56" s="173" t="s">
        <v>45</v>
      </c>
      <c r="F56" s="174"/>
      <c r="G56" s="174"/>
      <c r="H56" s="174"/>
      <c r="I56" s="174"/>
      <c r="J56" s="174"/>
      <c r="K56" s="175"/>
    </row>
    <row r="57" spans="1:19" s="40" customFormat="1" ht="21.75" customHeight="1" x14ac:dyDescent="0.2">
      <c r="A57" s="201" t="s">
        <v>104</v>
      </c>
      <c r="B57" s="202"/>
      <c r="C57" s="87"/>
      <c r="D57" s="6"/>
      <c r="E57" s="224" t="s">
        <v>14</v>
      </c>
      <c r="F57" s="225"/>
      <c r="G57" s="63" t="s">
        <v>15</v>
      </c>
      <c r="H57" s="63" t="s">
        <v>131</v>
      </c>
      <c r="I57" s="85" t="s">
        <v>26</v>
      </c>
      <c r="J57" s="224" t="s">
        <v>18</v>
      </c>
      <c r="K57" s="225"/>
      <c r="M57" s="2"/>
      <c r="N57" s="2"/>
      <c r="O57" s="2"/>
      <c r="P57" s="2"/>
      <c r="Q57" s="2"/>
      <c r="R57" s="2"/>
      <c r="S57" s="2"/>
    </row>
    <row r="58" spans="1:19" s="2" customFormat="1" ht="24.75" customHeight="1" x14ac:dyDescent="0.2">
      <c r="A58" s="201" t="s">
        <v>105</v>
      </c>
      <c r="B58" s="202"/>
      <c r="C58" s="87"/>
      <c r="D58" s="6"/>
      <c r="E58" s="141" t="s">
        <v>86</v>
      </c>
      <c r="F58" s="142"/>
      <c r="G58" s="92">
        <f>Abril!J58</f>
        <v>0</v>
      </c>
      <c r="H58" s="87"/>
      <c r="I58" s="76"/>
      <c r="J58" s="137">
        <f>+G58+H58-I58</f>
        <v>0</v>
      </c>
      <c r="K58" s="137"/>
    </row>
    <row r="59" spans="1:19" s="2" customFormat="1" ht="18" customHeight="1" x14ac:dyDescent="0.2">
      <c r="A59" s="201" t="s">
        <v>106</v>
      </c>
      <c r="B59" s="202"/>
      <c r="C59" s="87"/>
      <c r="D59" s="6"/>
      <c r="E59" s="141" t="s">
        <v>87</v>
      </c>
      <c r="F59" s="142"/>
      <c r="G59" s="92">
        <f>Abril!J59</f>
        <v>0</v>
      </c>
      <c r="H59" s="87"/>
      <c r="I59" s="87"/>
      <c r="J59" s="137">
        <f>+G59+H59-I59</f>
        <v>0</v>
      </c>
      <c r="K59" s="137"/>
    </row>
    <row r="60" spans="1:19" s="2" customFormat="1" ht="18.75" customHeight="1" x14ac:dyDescent="0.2">
      <c r="A60" s="57"/>
      <c r="B60" s="82" t="s">
        <v>25</v>
      </c>
      <c r="C60" s="31">
        <f>SUM(C52:C59)</f>
        <v>0</v>
      </c>
      <c r="D60" s="6"/>
      <c r="E60" s="205" t="s">
        <v>88</v>
      </c>
      <c r="F60" s="206"/>
      <c r="G60" s="92">
        <f>Abril!J60</f>
        <v>0</v>
      </c>
      <c r="H60" s="87"/>
      <c r="I60" s="87"/>
      <c r="J60" s="137">
        <f>+G60+H60-I60</f>
        <v>0</v>
      </c>
      <c r="K60" s="137"/>
    </row>
    <row r="61" spans="1:19" s="2" customFormat="1" ht="22.5" customHeight="1" x14ac:dyDescent="0.2">
      <c r="A61" s="6"/>
      <c r="B61" s="6"/>
      <c r="C61" s="6"/>
      <c r="D61" s="6"/>
      <c r="E61" s="201" t="s">
        <v>89</v>
      </c>
      <c r="F61" s="202"/>
      <c r="G61" s="92">
        <f>Abril!J61</f>
        <v>0</v>
      </c>
      <c r="H61" s="87"/>
      <c r="I61" s="87"/>
      <c r="J61" s="137">
        <f>+G61+H61-I61</f>
        <v>0</v>
      </c>
      <c r="K61" s="137"/>
    </row>
    <row r="62" spans="1:19" s="2" customFormat="1" ht="22.5" customHeight="1" x14ac:dyDescent="0.2">
      <c r="A62" s="173" t="s">
        <v>41</v>
      </c>
      <c r="B62" s="175"/>
      <c r="C62" s="75" t="s">
        <v>13</v>
      </c>
      <c r="D62" s="6"/>
      <c r="E62" s="141" t="s">
        <v>90</v>
      </c>
      <c r="F62" s="142"/>
      <c r="G62" s="92">
        <f>Abril!J62</f>
        <v>0</v>
      </c>
      <c r="H62" s="87"/>
      <c r="I62" s="87"/>
      <c r="J62" s="137">
        <f>+G62+H62-I62</f>
        <v>0</v>
      </c>
      <c r="K62" s="137"/>
    </row>
    <row r="63" spans="1:19" s="2" customFormat="1" ht="21.75" customHeight="1" x14ac:dyDescent="0.2">
      <c r="A63" s="145" t="s">
        <v>110</v>
      </c>
      <c r="B63" s="145"/>
      <c r="C63" s="32"/>
      <c r="D63" s="6"/>
      <c r="E63" s="6"/>
      <c r="F63" s="6"/>
      <c r="G63" s="6"/>
      <c r="H63" s="6"/>
      <c r="I63" s="6"/>
      <c r="J63" s="6"/>
      <c r="K63" s="6"/>
    </row>
    <row r="64" spans="1:19" s="2" customFormat="1" ht="21.75" customHeight="1" x14ac:dyDescent="0.2">
      <c r="A64" s="145" t="s">
        <v>111</v>
      </c>
      <c r="B64" s="145"/>
      <c r="C64" s="32"/>
      <c r="D64" s="6"/>
      <c r="F64" s="234" t="s">
        <v>148</v>
      </c>
      <c r="G64" s="234"/>
      <c r="H64" s="117" t="s">
        <v>132</v>
      </c>
      <c r="I64" s="87"/>
    </row>
    <row r="65" spans="1:11" s="2" customFormat="1" ht="21.75" customHeight="1" x14ac:dyDescent="0.2">
      <c r="A65" s="145" t="s">
        <v>112</v>
      </c>
      <c r="B65" s="145"/>
      <c r="C65" s="32"/>
      <c r="D65" s="6"/>
      <c r="F65" s="234"/>
      <c r="G65" s="234"/>
      <c r="H65" s="117" t="s">
        <v>133</v>
      </c>
      <c r="I65" s="87"/>
    </row>
    <row r="66" spans="1:11" s="2" customFormat="1" ht="21.75" customHeight="1" x14ac:dyDescent="0.2">
      <c r="A66" s="145" t="s">
        <v>144</v>
      </c>
      <c r="B66" s="145"/>
      <c r="C66" s="32"/>
      <c r="D66" s="6"/>
      <c r="I66" s="6"/>
      <c r="J66" s="6"/>
      <c r="K66" s="6"/>
    </row>
    <row r="67" spans="1:11" s="2" customFormat="1" ht="21.75" customHeight="1" x14ac:dyDescent="0.2">
      <c r="A67" s="145" t="s">
        <v>145</v>
      </c>
      <c r="B67" s="145"/>
      <c r="C67" s="32"/>
      <c r="D67" s="6"/>
      <c r="E67" s="6"/>
      <c r="F67" s="146" t="s">
        <v>135</v>
      </c>
      <c r="G67" s="147"/>
      <c r="H67" s="147"/>
      <c r="I67" s="147"/>
      <c r="J67" s="148"/>
      <c r="K67" s="6"/>
    </row>
    <row r="68" spans="1:11" s="2" customFormat="1" ht="18.75" customHeight="1" x14ac:dyDescent="0.2">
      <c r="A68" s="145" t="s">
        <v>146</v>
      </c>
      <c r="B68" s="145"/>
      <c r="C68" s="32"/>
      <c r="D68" s="6"/>
      <c r="F68" s="231" t="s">
        <v>132</v>
      </c>
      <c r="G68" s="232"/>
      <c r="H68" s="231" t="s">
        <v>133</v>
      </c>
      <c r="I68" s="232"/>
      <c r="J68" s="233" t="s">
        <v>134</v>
      </c>
      <c r="K68" s="6"/>
    </row>
    <row r="69" spans="1:11" s="2" customFormat="1" ht="20.25" customHeight="1" x14ac:dyDescent="0.2">
      <c r="A69" s="145" t="s">
        <v>147</v>
      </c>
      <c r="B69" s="145"/>
      <c r="C69" s="32"/>
      <c r="D69" s="6"/>
      <c r="F69" s="120" t="s">
        <v>29</v>
      </c>
      <c r="G69" s="121" t="s">
        <v>30</v>
      </c>
      <c r="H69" s="120" t="s">
        <v>29</v>
      </c>
      <c r="I69" s="121" t="s">
        <v>30</v>
      </c>
      <c r="J69" s="233"/>
      <c r="K69" s="40"/>
    </row>
    <row r="70" spans="1:11" s="2" customFormat="1" ht="19.149999999999999" customHeight="1" x14ac:dyDescent="0.2">
      <c r="A70" s="143" t="s">
        <v>25</v>
      </c>
      <c r="B70" s="144"/>
      <c r="C70" s="33">
        <f>SUM(C63:C69)</f>
        <v>0</v>
      </c>
      <c r="D70" s="6"/>
      <c r="F70" s="87"/>
      <c r="G70" s="87"/>
      <c r="H70" s="87"/>
      <c r="I70" s="87"/>
      <c r="J70" s="87"/>
      <c r="K70" s="40"/>
    </row>
    <row r="71" spans="1:11" s="40" customFormat="1" ht="18.75" customHeight="1" x14ac:dyDescent="0.2">
      <c r="D71" s="6"/>
    </row>
    <row r="72" spans="1:11" s="40" customFormat="1" ht="18.75" customHeight="1" x14ac:dyDescent="0.2">
      <c r="A72" s="224" t="s">
        <v>42</v>
      </c>
      <c r="B72" s="235"/>
      <c r="C72" s="225"/>
      <c r="D72" s="19"/>
      <c r="F72" s="212" t="s">
        <v>108</v>
      </c>
      <c r="G72" s="213"/>
      <c r="H72" s="213"/>
      <c r="I72" s="213"/>
      <c r="J72" s="214"/>
    </row>
    <row r="73" spans="1:11" s="40" customFormat="1" ht="21" customHeight="1" x14ac:dyDescent="0.2">
      <c r="A73" s="149" t="s">
        <v>92</v>
      </c>
      <c r="B73" s="150"/>
      <c r="C73" s="87"/>
      <c r="D73" s="19"/>
      <c r="F73" s="151" t="s">
        <v>118</v>
      </c>
      <c r="G73" s="151"/>
      <c r="H73" s="90" t="s">
        <v>72</v>
      </c>
      <c r="I73" s="90" t="s">
        <v>73</v>
      </c>
      <c r="J73" s="90" t="s">
        <v>74</v>
      </c>
    </row>
    <row r="74" spans="1:11" s="40" customFormat="1" ht="21" customHeight="1" x14ac:dyDescent="0.2">
      <c r="A74" s="149" t="s">
        <v>93</v>
      </c>
      <c r="B74" s="150"/>
      <c r="C74" s="87"/>
      <c r="D74" s="19"/>
      <c r="F74" s="242">
        <f>Abril!J74</f>
        <v>0</v>
      </c>
      <c r="G74" s="242"/>
      <c r="H74" s="87"/>
      <c r="I74" s="87"/>
      <c r="J74" s="31">
        <f>F74+H74-I74</f>
        <v>0</v>
      </c>
    </row>
    <row r="75" spans="1:11" s="40" customFormat="1" ht="21" customHeight="1" x14ac:dyDescent="0.2">
      <c r="A75" s="149" t="s">
        <v>94</v>
      </c>
      <c r="B75" s="150"/>
      <c r="C75" s="87"/>
      <c r="D75" s="19"/>
    </row>
    <row r="76" spans="1:11" s="40" customFormat="1" ht="21" customHeight="1" x14ac:dyDescent="0.2">
      <c r="A76" s="149" t="s">
        <v>95</v>
      </c>
      <c r="B76" s="150"/>
      <c r="C76" s="87"/>
      <c r="E76" s="153" t="s">
        <v>119</v>
      </c>
      <c r="F76" s="154"/>
      <c r="G76" s="154"/>
      <c r="H76" s="154"/>
      <c r="I76" s="154"/>
      <c r="J76" s="154"/>
      <c r="K76" s="155"/>
    </row>
    <row r="77" spans="1:11" s="40" customFormat="1" ht="21.75" customHeight="1" x14ac:dyDescent="0.2">
      <c r="E77" s="156" t="s">
        <v>114</v>
      </c>
      <c r="F77" s="156"/>
      <c r="G77" s="88" t="s">
        <v>115</v>
      </c>
      <c r="H77" s="88" t="s">
        <v>78</v>
      </c>
      <c r="I77" s="115" t="s">
        <v>116</v>
      </c>
      <c r="J77" s="88" t="s">
        <v>17</v>
      </c>
      <c r="K77" s="89" t="s">
        <v>117</v>
      </c>
    </row>
    <row r="78" spans="1:11" s="40" customFormat="1" ht="20.25" customHeight="1" x14ac:dyDescent="0.2">
      <c r="A78" s="56"/>
      <c r="B78" s="56"/>
      <c r="E78" s="242">
        <f>Abril!K78</f>
        <v>0</v>
      </c>
      <c r="F78" s="242"/>
      <c r="G78" s="87"/>
      <c r="H78" s="87"/>
      <c r="I78" s="87"/>
      <c r="J78" s="87"/>
      <c r="K78" s="31">
        <f>E78+G78-H78-I78-J78</f>
        <v>0</v>
      </c>
    </row>
    <row r="79" spans="1:11" s="40" customFormat="1" ht="15" customHeight="1" x14ac:dyDescent="0.2">
      <c r="A79" s="56"/>
      <c r="B79" s="56"/>
      <c r="C79" s="19"/>
      <c r="D79" s="19"/>
      <c r="E79" s="19"/>
      <c r="F79" s="19"/>
      <c r="G79" s="19"/>
      <c r="H79" s="19"/>
      <c r="I79" s="19"/>
      <c r="J79" s="19"/>
      <c r="K79" s="19"/>
    </row>
    <row r="80" spans="1:11" s="40" customFormat="1" ht="23.25" customHeight="1" x14ac:dyDescent="0.2">
      <c r="A80" s="64"/>
      <c r="B80" s="56"/>
      <c r="C80" s="56"/>
      <c r="D80" s="56"/>
      <c r="E80" s="19"/>
      <c r="F80" s="19"/>
      <c r="G80" s="19"/>
      <c r="H80" s="19"/>
      <c r="I80" s="19"/>
      <c r="J80" s="19"/>
      <c r="K80" s="19"/>
    </row>
    <row r="81" spans="1:11" s="40" customFormat="1" ht="15" customHeight="1" x14ac:dyDescent="0.2">
      <c r="A81" s="64"/>
      <c r="B81" s="56"/>
      <c r="C81" s="56"/>
      <c r="D81" s="56"/>
      <c r="E81" s="19"/>
      <c r="F81" s="19"/>
      <c r="G81" s="19"/>
      <c r="H81" s="19"/>
      <c r="I81" s="19"/>
      <c r="J81" s="19"/>
      <c r="K81" s="19"/>
    </row>
    <row r="82" spans="1:11" s="40" customFormat="1" ht="15" customHeight="1" x14ac:dyDescent="0.2">
      <c r="A82" s="140" t="s">
        <v>53</v>
      </c>
      <c r="B82" s="140"/>
      <c r="C82" s="56"/>
      <c r="D82" s="56"/>
      <c r="E82" s="19"/>
      <c r="F82" s="19"/>
      <c r="G82" s="19"/>
      <c r="H82" s="19"/>
      <c r="I82" s="19"/>
      <c r="J82" s="19"/>
      <c r="K82" s="19"/>
    </row>
    <row r="83" spans="1:11" s="40" customFormat="1" ht="12.75" customHeight="1" x14ac:dyDescent="0.2">
      <c r="A83" s="122"/>
      <c r="B83" s="123"/>
      <c r="C83" s="123"/>
      <c r="D83" s="123"/>
      <c r="E83" s="123"/>
      <c r="F83" s="123"/>
      <c r="G83" s="123"/>
      <c r="H83" s="123"/>
      <c r="I83" s="123"/>
      <c r="J83" s="123"/>
      <c r="K83" s="124"/>
    </row>
    <row r="84" spans="1:11" s="40" customFormat="1" ht="12.75" customHeight="1" x14ac:dyDescent="0.2">
      <c r="A84" s="125"/>
      <c r="B84" s="126"/>
      <c r="C84" s="126"/>
      <c r="D84" s="126"/>
      <c r="E84" s="126"/>
      <c r="F84" s="126"/>
      <c r="G84" s="126"/>
      <c r="H84" s="126"/>
      <c r="I84" s="126"/>
      <c r="J84" s="126"/>
      <c r="K84" s="127"/>
    </row>
    <row r="85" spans="1:11" s="2" customFormat="1" ht="12.75" customHeight="1" x14ac:dyDescent="0.2">
      <c r="A85" s="125"/>
      <c r="B85" s="126"/>
      <c r="C85" s="126"/>
      <c r="D85" s="126"/>
      <c r="E85" s="126"/>
      <c r="F85" s="126"/>
      <c r="G85" s="126"/>
      <c r="H85" s="126"/>
      <c r="I85" s="126"/>
      <c r="J85" s="126"/>
      <c r="K85" s="127"/>
    </row>
    <row r="86" spans="1:11" s="17" customFormat="1" ht="12.75" customHeight="1" x14ac:dyDescent="0.2">
      <c r="A86" s="128"/>
      <c r="B86" s="129"/>
      <c r="C86" s="129"/>
      <c r="D86" s="129"/>
      <c r="E86" s="129"/>
      <c r="F86" s="129"/>
      <c r="G86" s="129"/>
      <c r="H86" s="129"/>
      <c r="I86" s="129"/>
      <c r="J86" s="129"/>
      <c r="K86" s="130"/>
    </row>
    <row r="87" spans="1:11" s="17" customFormat="1" ht="21" customHeight="1" x14ac:dyDescent="0.25">
      <c r="A87" s="131" t="s">
        <v>19</v>
      </c>
      <c r="B87" s="131"/>
      <c r="C87" s="132"/>
      <c r="D87" s="132"/>
      <c r="E87" s="132"/>
      <c r="F87" s="132"/>
      <c r="G87" s="133" t="s">
        <v>20</v>
      </c>
      <c r="H87" s="133"/>
      <c r="I87" s="134"/>
      <c r="J87" s="134"/>
      <c r="K87" s="134"/>
    </row>
    <row r="88" spans="1:11" s="17" customFormat="1" ht="26.45" customHeight="1" x14ac:dyDescent="0.2">
      <c r="A88" s="135" t="s">
        <v>21</v>
      </c>
      <c r="B88" s="135"/>
      <c r="C88" s="135"/>
      <c r="D88" s="136"/>
      <c r="E88" s="136"/>
      <c r="F88" s="136"/>
      <c r="G88" s="136"/>
      <c r="H88" s="136"/>
      <c r="I88" s="136"/>
      <c r="J88" s="6"/>
      <c r="K88" s="6"/>
    </row>
    <row r="89" spans="1:11" s="17" customFormat="1" ht="15" x14ac:dyDescent="0.2">
      <c r="A89" s="6"/>
      <c r="C89" s="86" t="s">
        <v>98</v>
      </c>
      <c r="E89" s="6"/>
      <c r="F89" s="6"/>
      <c r="G89" s="6"/>
      <c r="H89" s="6"/>
      <c r="I89" s="6"/>
      <c r="J89" s="19"/>
      <c r="K89" s="19"/>
    </row>
    <row r="90" spans="1:11" s="17" customFormat="1" ht="6" customHeight="1" x14ac:dyDescent="0.2">
      <c r="A90" s="6"/>
      <c r="B90" s="65"/>
      <c r="C90" s="65"/>
      <c r="D90" s="27"/>
      <c r="E90" s="27"/>
      <c r="F90" s="66"/>
      <c r="G90" s="19"/>
      <c r="H90" s="27"/>
      <c r="I90" s="19"/>
      <c r="J90" s="19"/>
      <c r="K90" s="19"/>
    </row>
    <row r="91" spans="1:11" s="17" customFormat="1" ht="22.5" customHeight="1" x14ac:dyDescent="0.2">
      <c r="A91" s="226" t="s">
        <v>43</v>
      </c>
      <c r="B91" s="226"/>
      <c r="C91" s="226"/>
      <c r="D91" s="226"/>
      <c r="E91" s="227"/>
      <c r="F91" s="227"/>
      <c r="G91" s="227"/>
      <c r="H91" s="227"/>
      <c r="I91" s="227"/>
      <c r="J91" s="6"/>
      <c r="K91" s="19"/>
    </row>
    <row r="92" spans="1:11" s="17" customFormat="1" ht="14.25" customHeight="1" x14ac:dyDescent="0.2">
      <c r="A92" s="67"/>
      <c r="C92" s="228" t="s">
        <v>99</v>
      </c>
      <c r="D92" s="228"/>
      <c r="E92" s="228"/>
      <c r="F92" s="228"/>
      <c r="G92" s="228"/>
      <c r="H92" s="228"/>
      <c r="I92" s="228"/>
      <c r="J92" s="19"/>
      <c r="K92" s="19"/>
    </row>
    <row r="93" spans="1:11" s="17" customFormat="1" ht="20.25" customHeight="1" x14ac:dyDescent="0.25">
      <c r="A93" s="135" t="s">
        <v>52</v>
      </c>
      <c r="B93" s="135"/>
      <c r="C93" s="229"/>
      <c r="D93" s="229"/>
      <c r="E93" s="229"/>
      <c r="F93" s="229"/>
      <c r="G93" s="68"/>
      <c r="H93" s="69" t="s">
        <v>24</v>
      </c>
      <c r="I93" s="70"/>
      <c r="J93" s="70"/>
      <c r="K93" s="6"/>
    </row>
  </sheetData>
  <sheetProtection algorithmName="SHA-512" hashValue="NCouDZTYCZ9Ilr5L7UwpvyviWM90NLmPve7hh0oYC7dSc3FhJUxNF8hH/tXThrm+qod8N1T8oV9yxDOfsRDT4w==" saltValue="rdavQ+aIRhGXMBc2Lb4MxA==" spinCount="100000" sheet="1" formatCells="0" formatColumns="0" formatRows="0" selectLockedCells="1"/>
  <protectedRanges>
    <protectedRange sqref="A50 A54 F29:F33 F49 A52" name="Rango1"/>
    <protectedRange sqref="K50" name="Rango1_4"/>
    <protectedRange sqref="K56" name="Rango1_5"/>
    <protectedRange sqref="I58:I62" name="Rango1_2_2"/>
    <protectedRange sqref="G25 J24" name="Rango1_6"/>
    <protectedRange sqref="C9 J10 F9" name="Rango1_1_2_1"/>
  </protectedRanges>
  <dataConsolidate/>
  <mergeCells count="135">
    <mergeCell ref="A91:D91"/>
    <mergeCell ref="E91:I91"/>
    <mergeCell ref="C92:I92"/>
    <mergeCell ref="A93:B93"/>
    <mergeCell ref="C93:F93"/>
    <mergeCell ref="A83:K86"/>
    <mergeCell ref="A87:B87"/>
    <mergeCell ref="C87:F87"/>
    <mergeCell ref="G87:H87"/>
    <mergeCell ref="I87:K87"/>
    <mergeCell ref="A88:C88"/>
    <mergeCell ref="D88:I88"/>
    <mergeCell ref="A75:B75"/>
    <mergeCell ref="A76:B76"/>
    <mergeCell ref="E76:K76"/>
    <mergeCell ref="E77:F77"/>
    <mergeCell ref="E78:F78"/>
    <mergeCell ref="A82:B82"/>
    <mergeCell ref="A72:C72"/>
    <mergeCell ref="F72:J72"/>
    <mergeCell ref="A73:B73"/>
    <mergeCell ref="F73:G73"/>
    <mergeCell ref="A74:B74"/>
    <mergeCell ref="F74:G74"/>
    <mergeCell ref="A68:B68"/>
    <mergeCell ref="F68:G68"/>
    <mergeCell ref="H68:I68"/>
    <mergeCell ref="J68:J69"/>
    <mergeCell ref="A69:B69"/>
    <mergeCell ref="A70:B70"/>
    <mergeCell ref="A63:B63"/>
    <mergeCell ref="A64:B64"/>
    <mergeCell ref="F64:G65"/>
    <mergeCell ref="A65:B65"/>
    <mergeCell ref="A66:B66"/>
    <mergeCell ref="A67:B67"/>
    <mergeCell ref="F67:J67"/>
    <mergeCell ref="E60:F60"/>
    <mergeCell ref="J60:K60"/>
    <mergeCell ref="E61:F61"/>
    <mergeCell ref="J61:K61"/>
    <mergeCell ref="A62:B62"/>
    <mergeCell ref="E62:F62"/>
    <mergeCell ref="J62:K62"/>
    <mergeCell ref="A58:B58"/>
    <mergeCell ref="E58:F58"/>
    <mergeCell ref="J58:K58"/>
    <mergeCell ref="A59:B59"/>
    <mergeCell ref="E59:F59"/>
    <mergeCell ref="J59:K59"/>
    <mergeCell ref="A55:B55"/>
    <mergeCell ref="A56:B56"/>
    <mergeCell ref="E56:K56"/>
    <mergeCell ref="A57:B57"/>
    <mergeCell ref="E57:F57"/>
    <mergeCell ref="J57:K57"/>
    <mergeCell ref="A53:B53"/>
    <mergeCell ref="E53:F53"/>
    <mergeCell ref="J53:K53"/>
    <mergeCell ref="A54:B54"/>
    <mergeCell ref="E54:F54"/>
    <mergeCell ref="J54:K54"/>
    <mergeCell ref="A50:C51"/>
    <mergeCell ref="E50:K50"/>
    <mergeCell ref="E51:F51"/>
    <mergeCell ref="J51:K51"/>
    <mergeCell ref="A52:B52"/>
    <mergeCell ref="E52:F52"/>
    <mergeCell ref="J52:K52"/>
    <mergeCell ref="B43:C43"/>
    <mergeCell ref="B44:C44"/>
    <mergeCell ref="B45:C45"/>
    <mergeCell ref="F46:J46"/>
    <mergeCell ref="G47:I47"/>
    <mergeCell ref="G48:I48"/>
    <mergeCell ref="B38:C38"/>
    <mergeCell ref="H38:I38"/>
    <mergeCell ref="A39:D40"/>
    <mergeCell ref="F40:K40"/>
    <mergeCell ref="B41:C41"/>
    <mergeCell ref="B42:C42"/>
    <mergeCell ref="B33:C33"/>
    <mergeCell ref="G33:I33"/>
    <mergeCell ref="B34:C34"/>
    <mergeCell ref="A35:D35"/>
    <mergeCell ref="G35:J35"/>
    <mergeCell ref="B36:C36"/>
    <mergeCell ref="G36:G37"/>
    <mergeCell ref="H36:H37"/>
    <mergeCell ref="B37:C37"/>
    <mergeCell ref="M29:N29"/>
    <mergeCell ref="A30:D30"/>
    <mergeCell ref="G30:I30"/>
    <mergeCell ref="B31:C31"/>
    <mergeCell ref="G31:I31"/>
    <mergeCell ref="B32:C32"/>
    <mergeCell ref="G32:I32"/>
    <mergeCell ref="C27:D27"/>
    <mergeCell ref="E27:F27"/>
    <mergeCell ref="G27:H27"/>
    <mergeCell ref="I27:J27"/>
    <mergeCell ref="A29:D29"/>
    <mergeCell ref="G29:J29"/>
    <mergeCell ref="C23:E23"/>
    <mergeCell ref="A25:B25"/>
    <mergeCell ref="C25:D25"/>
    <mergeCell ref="E25:F25"/>
    <mergeCell ref="I25:J25"/>
    <mergeCell ref="C26:D26"/>
    <mergeCell ref="E26:F26"/>
    <mergeCell ref="I26:J26"/>
    <mergeCell ref="C17:D17"/>
    <mergeCell ref="E17:F17"/>
    <mergeCell ref="C19:I19"/>
    <mergeCell ref="C20:E20"/>
    <mergeCell ref="C21:E21"/>
    <mergeCell ref="C22:E22"/>
    <mergeCell ref="G1:J1"/>
    <mergeCell ref="B2:D2"/>
    <mergeCell ref="G2:J2"/>
    <mergeCell ref="B3:D3"/>
    <mergeCell ref="G3:J3"/>
    <mergeCell ref="A7:K7"/>
    <mergeCell ref="B12:F12"/>
    <mergeCell ref="A15:A16"/>
    <mergeCell ref="B15:B16"/>
    <mergeCell ref="C15:J15"/>
    <mergeCell ref="C16:D16"/>
    <mergeCell ref="E16:F16"/>
    <mergeCell ref="A8:B8"/>
    <mergeCell ref="C8:H8"/>
    <mergeCell ref="A9:B9"/>
    <mergeCell ref="C9:H9"/>
    <mergeCell ref="G10:H10"/>
    <mergeCell ref="J10:K10"/>
  </mergeCells>
  <conditionalFormatting sqref="H22:I22 E78 K78">
    <cfRule type="cellIs" dxfId="223" priority="28" stopIfTrue="1" operator="lessThan">
      <formula>0</formula>
    </cfRule>
  </conditionalFormatting>
  <conditionalFormatting sqref="J60:K60">
    <cfRule type="cellIs" dxfId="222" priority="27" stopIfTrue="1" operator="lessThan">
      <formula>0</formula>
    </cfRule>
  </conditionalFormatting>
  <conditionalFormatting sqref="J61:K62">
    <cfRule type="cellIs" dxfId="221" priority="26" stopIfTrue="1" operator="lessThan">
      <formula>0</formula>
    </cfRule>
  </conditionalFormatting>
  <conditionalFormatting sqref="C17:D17">
    <cfRule type="cellIs" dxfId="220" priority="21" stopIfTrue="1" operator="lessThan">
      <formula>0</formula>
    </cfRule>
    <cfRule type="cellIs" dxfId="219" priority="24" stopIfTrue="1" operator="lessThan">
      <formula>$F$23</formula>
    </cfRule>
  </conditionalFormatting>
  <conditionalFormatting sqref="I23">
    <cfRule type="cellIs" dxfId="218" priority="1" operator="lessThan">
      <formula>0</formula>
    </cfRule>
    <cfRule type="cellIs" dxfId="217" priority="25" stopIfTrue="1" operator="greaterThan">
      <formula>$J$17</formula>
    </cfRule>
  </conditionalFormatting>
  <conditionalFormatting sqref="J17">
    <cfRule type="cellIs" dxfId="216" priority="22" stopIfTrue="1" operator="lessThan">
      <formula>0</formula>
    </cfRule>
    <cfRule type="cellIs" dxfId="215" priority="23" stopIfTrue="1" operator="lessThan">
      <formula>$I$23</formula>
    </cfRule>
  </conditionalFormatting>
  <conditionalFormatting sqref="F23">
    <cfRule type="cellIs" dxfId="214" priority="19" stopIfTrue="1" operator="lessThan">
      <formula>0</formula>
    </cfRule>
    <cfRule type="cellIs" dxfId="213" priority="20" stopIfTrue="1" operator="greaterThan">
      <formula>$C$17</formula>
    </cfRule>
  </conditionalFormatting>
  <conditionalFormatting sqref="C26:D26">
    <cfRule type="cellIs" dxfId="212" priority="16" stopIfTrue="1" operator="lessThan">
      <formula>0</formula>
    </cfRule>
    <cfRule type="cellIs" dxfId="211" priority="18" stopIfTrue="1" operator="lessThan">
      <formula>$F$22</formula>
    </cfRule>
  </conditionalFormatting>
  <conditionalFormatting sqref="I26:J26">
    <cfRule type="cellIs" dxfId="210" priority="15" stopIfTrue="1" operator="lessThan">
      <formula>0</formula>
    </cfRule>
    <cfRule type="cellIs" dxfId="209" priority="17" stopIfTrue="1" operator="lessThan">
      <formula>$I$22</formula>
    </cfRule>
  </conditionalFormatting>
  <conditionalFormatting sqref="F22">
    <cfRule type="cellIs" dxfId="208" priority="12" stopIfTrue="1" operator="greaterThan">
      <formula>$C$26</formula>
    </cfRule>
    <cfRule type="cellIs" dxfId="207" priority="14" stopIfTrue="1" operator="lessThan">
      <formula>0</formula>
    </cfRule>
  </conditionalFormatting>
  <conditionalFormatting sqref="I22">
    <cfRule type="cellIs" dxfId="206" priority="11" stopIfTrue="1" operator="greaterThan">
      <formula>$I$26</formula>
    </cfRule>
    <cfRule type="cellIs" dxfId="205" priority="13" stopIfTrue="1" operator="lessThan">
      <formula>0</formula>
    </cfRule>
  </conditionalFormatting>
  <conditionalFormatting sqref="G52">
    <cfRule type="cellIs" dxfId="204" priority="10" stopIfTrue="1" operator="lessThan">
      <formula>0</formula>
    </cfRule>
  </conditionalFormatting>
  <conditionalFormatting sqref="G53:G54">
    <cfRule type="cellIs" dxfId="203" priority="9" stopIfTrue="1" operator="lessThan">
      <formula>0</formula>
    </cfRule>
  </conditionalFormatting>
  <conditionalFormatting sqref="J52:K54">
    <cfRule type="cellIs" dxfId="202" priority="8" stopIfTrue="1" operator="lessThan">
      <formula>0</formula>
    </cfRule>
  </conditionalFormatting>
  <conditionalFormatting sqref="G58:G62">
    <cfRule type="cellIs" dxfId="201" priority="7" stopIfTrue="1" operator="lessThan">
      <formula>0</formula>
    </cfRule>
  </conditionalFormatting>
  <conditionalFormatting sqref="J58:K62">
    <cfRule type="cellIs" dxfId="200" priority="6" stopIfTrue="1" operator="lessThan">
      <formula>0</formula>
    </cfRule>
  </conditionalFormatting>
  <conditionalFormatting sqref="F74:G74">
    <cfRule type="cellIs" dxfId="199" priority="4" stopIfTrue="1" operator="lessThan">
      <formula>0</formula>
    </cfRule>
    <cfRule type="cellIs" dxfId="198" priority="5" stopIfTrue="1" operator="lessThan">
      <formula>0</formula>
    </cfRule>
  </conditionalFormatting>
  <conditionalFormatting sqref="J74">
    <cfRule type="cellIs" dxfId="197" priority="3" stopIfTrue="1" operator="lessThan">
      <formula>0</formula>
    </cfRule>
  </conditionalFormatting>
  <conditionalFormatting sqref="I21">
    <cfRule type="cellIs" dxfId="196" priority="2" operator="lessThan">
      <formula>0</formula>
    </cfRule>
  </conditionalFormatting>
  <dataValidations count="6">
    <dataValidation type="whole" allowBlank="1" showInputMessage="1" showErrorMessage="1" error="Solo introduzca números" sqref="J58:K62 D24:G24 O29:V29 F21:I23 D31:D34 J52:K54 I70:J70 D36:D38">
      <formula1>0</formula1>
      <formula2>99999</formula2>
    </dataValidation>
    <dataValidation type="custom" allowBlank="1" showInputMessage="1" showErrorMessage="1" error="No debe introducir datos en la casilla" sqref="H24">
      <formula1>IF(H24&lt;&gt; " "," ","No introduzca datos")</formula1>
    </dataValidation>
    <dataValidation allowBlank="1" sqref="C9:H9 B10"/>
    <dataValidation type="whole" errorStyle="warning" allowBlank="1" showInputMessage="1" showErrorMessage="1" error="Si la casilla está en rojo el número está incorrecto, favor verifique" sqref="J17">
      <formula1>0</formula1>
      <formula2>99999</formula2>
    </dataValidation>
    <dataValidation allowBlank="1" prompt="Seleccione su Sede Judicial de la lista" sqref="C8:H8"/>
    <dataValidation allowBlank="1" error="Solo introduzca números" sqref="I25:J25 C25:D25"/>
  </dataValidations>
  <printOptions horizontalCentered="1"/>
  <pageMargins left="0.23622047244094491" right="0.23622047244094491" top="0.26" bottom="0.16" header="0" footer="0"/>
  <pageSetup scale="89" orientation="portrait" r:id="rId1"/>
  <headerFooter alignWithMargins="0"/>
  <rowBreaks count="1" manualBreakCount="1">
    <brk id="48" max="10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93"/>
  <sheetViews>
    <sheetView zoomScaleNormal="100" zoomScaleSheetLayoutView="100" workbookViewId="0">
      <selection activeCell="E17" sqref="E17:F17"/>
    </sheetView>
  </sheetViews>
  <sheetFormatPr baseColWidth="10" defaultColWidth="11.42578125" defaultRowHeight="9" x14ac:dyDescent="0.2"/>
  <cols>
    <col min="1" max="1" width="5.7109375" style="1" customWidth="1"/>
    <col min="2" max="2" width="19.140625" style="1" customWidth="1"/>
    <col min="3" max="3" width="8.5703125" style="1" customWidth="1"/>
    <col min="4" max="4" width="9.7109375" style="1" customWidth="1"/>
    <col min="5" max="5" width="7.7109375" style="1" customWidth="1"/>
    <col min="6" max="6" width="9.7109375" style="1" customWidth="1"/>
    <col min="7" max="7" width="12" style="1" customWidth="1"/>
    <col min="8" max="8" width="11.5703125" style="1" customWidth="1"/>
    <col min="9" max="10" width="11.7109375" style="1" customWidth="1"/>
    <col min="11" max="11" width="9.28515625" style="1" customWidth="1"/>
    <col min="12" max="16384" width="11.42578125" style="1"/>
  </cols>
  <sheetData>
    <row r="1" spans="1:11" s="74" customFormat="1" ht="11.25" customHeight="1" x14ac:dyDescent="0.2">
      <c r="G1" s="138" t="s">
        <v>9</v>
      </c>
      <c r="H1" s="138"/>
      <c r="I1" s="138"/>
      <c r="J1" s="138"/>
      <c r="K1" s="16"/>
    </row>
    <row r="2" spans="1:11" s="74" customFormat="1" ht="14.25" customHeight="1" x14ac:dyDescent="0.2">
      <c r="B2" s="138" t="s">
        <v>7</v>
      </c>
      <c r="C2" s="138"/>
      <c r="D2" s="138"/>
      <c r="G2" s="138" t="s">
        <v>8</v>
      </c>
      <c r="H2" s="138"/>
      <c r="I2" s="138"/>
      <c r="J2" s="138"/>
      <c r="K2" s="16"/>
    </row>
    <row r="3" spans="1:11" s="74" customFormat="1" ht="12" customHeight="1" x14ac:dyDescent="0.2">
      <c r="B3" s="138" t="s">
        <v>5</v>
      </c>
      <c r="C3" s="138"/>
      <c r="D3" s="138"/>
      <c r="G3" s="138" t="s">
        <v>6</v>
      </c>
      <c r="H3" s="138"/>
      <c r="I3" s="138"/>
      <c r="J3" s="138"/>
      <c r="K3" s="16"/>
    </row>
    <row r="4" spans="1:11" s="2" customFormat="1" x14ac:dyDescent="0.2"/>
    <row r="5" spans="1:11" s="17" customFormat="1" x14ac:dyDescent="0.2"/>
    <row r="6" spans="1:11" s="17" customFormat="1" x14ac:dyDescent="0.2"/>
    <row r="7" spans="1:11" s="2" customFormat="1" ht="34.5" customHeight="1" x14ac:dyDescent="0.2">
      <c r="A7" s="200" t="s">
        <v>96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</row>
    <row r="8" spans="1:11" s="18" customFormat="1" ht="18" customHeight="1" x14ac:dyDescent="0.2">
      <c r="A8" s="183" t="s">
        <v>23</v>
      </c>
      <c r="B8" s="183"/>
      <c r="C8" s="237">
        <f>Mayo!C8</f>
        <v>0</v>
      </c>
      <c r="D8" s="237"/>
      <c r="E8" s="237"/>
      <c r="F8" s="237"/>
      <c r="G8" s="237"/>
      <c r="H8" s="237"/>
      <c r="I8" s="5" t="s">
        <v>97</v>
      </c>
      <c r="J8" s="6"/>
      <c r="K8" s="7"/>
    </row>
    <row r="9" spans="1:11" s="4" customFormat="1" ht="17.25" customHeight="1" x14ac:dyDescent="0.2">
      <c r="A9" s="183" t="s">
        <v>10</v>
      </c>
      <c r="B9" s="183"/>
      <c r="C9" s="238">
        <f>Mayo!C9</f>
        <v>0</v>
      </c>
      <c r="D9" s="238"/>
      <c r="E9" s="238"/>
      <c r="F9" s="238"/>
      <c r="G9" s="238"/>
      <c r="H9" s="238"/>
      <c r="I9" s="6"/>
      <c r="J9" s="19"/>
      <c r="K9" s="19"/>
    </row>
    <row r="10" spans="1:11" s="21" customFormat="1" ht="21" customHeight="1" x14ac:dyDescent="0.25">
      <c r="A10" s="20" t="s">
        <v>11</v>
      </c>
      <c r="B10" s="14" t="s">
        <v>123</v>
      </c>
      <c r="C10" s="20" t="s">
        <v>12</v>
      </c>
      <c r="D10" s="8">
        <f>Mayo!D10</f>
        <v>0</v>
      </c>
      <c r="E10" s="20" t="s">
        <v>33</v>
      </c>
      <c r="F10" s="6"/>
      <c r="G10" s="236">
        <f>Mayo!G10</f>
        <v>0</v>
      </c>
      <c r="H10" s="236"/>
      <c r="I10" s="20" t="s">
        <v>34</v>
      </c>
      <c r="J10" s="236">
        <f>Mayo!J10</f>
        <v>0</v>
      </c>
      <c r="K10" s="236"/>
    </row>
    <row r="11" spans="1:11" s="21" customFormat="1" ht="4.5" customHeight="1" x14ac:dyDescent="0.2">
      <c r="A11" s="71"/>
      <c r="B11" s="6"/>
      <c r="C11" s="71"/>
      <c r="D11" s="71"/>
      <c r="E11" s="71"/>
      <c r="F11" s="6"/>
      <c r="G11" s="71"/>
      <c r="H11" s="71"/>
      <c r="I11" s="71"/>
      <c r="J11" s="71"/>
      <c r="K11" s="6"/>
    </row>
    <row r="12" spans="1:11" s="21" customFormat="1" ht="16.5" customHeight="1" x14ac:dyDescent="0.25">
      <c r="A12" s="20" t="s">
        <v>35</v>
      </c>
      <c r="B12" s="236">
        <f>Mayo!B12</f>
        <v>0</v>
      </c>
      <c r="C12" s="236"/>
      <c r="D12" s="236"/>
      <c r="E12" s="236"/>
      <c r="F12" s="236"/>
      <c r="G12" s="6"/>
      <c r="H12" s="6"/>
      <c r="I12" s="6"/>
      <c r="J12" s="22"/>
      <c r="K12" s="6"/>
    </row>
    <row r="13" spans="1:11" s="2" customFormat="1" ht="4.5" customHeight="1" x14ac:dyDescent="0.2">
      <c r="A13" s="71"/>
      <c r="B13" s="71"/>
      <c r="C13" s="71"/>
      <c r="D13" s="71"/>
      <c r="E13" s="71"/>
      <c r="F13" s="6"/>
      <c r="G13" s="71"/>
      <c r="H13" s="6"/>
      <c r="I13" s="71"/>
      <c r="J13" s="71"/>
      <c r="K13" s="71"/>
    </row>
    <row r="14" spans="1:11" s="2" customFormat="1" ht="4.5" customHeight="1" x14ac:dyDescent="0.2">
      <c r="A14" s="71"/>
      <c r="B14" s="71"/>
      <c r="C14" s="71"/>
      <c r="D14" s="71"/>
      <c r="E14" s="71"/>
      <c r="F14" s="6"/>
      <c r="G14" s="71"/>
      <c r="H14" s="6"/>
      <c r="I14" s="71"/>
      <c r="J14" s="23"/>
      <c r="K14" s="23"/>
    </row>
    <row r="15" spans="1:11" s="2" customFormat="1" ht="18.75" customHeight="1" x14ac:dyDescent="0.2">
      <c r="A15" s="193" t="s">
        <v>13</v>
      </c>
      <c r="B15" s="195" t="s">
        <v>14</v>
      </c>
      <c r="C15" s="195" t="s">
        <v>70</v>
      </c>
      <c r="D15" s="207"/>
      <c r="E15" s="207"/>
      <c r="F15" s="207"/>
      <c r="G15" s="207"/>
      <c r="H15" s="207"/>
      <c r="I15" s="207"/>
      <c r="J15" s="208"/>
      <c r="K15" s="24"/>
    </row>
    <row r="16" spans="1:11" s="2" customFormat="1" ht="38.450000000000003" customHeight="1" x14ac:dyDescent="0.2">
      <c r="A16" s="194"/>
      <c r="B16" s="196"/>
      <c r="C16" s="199" t="s">
        <v>71</v>
      </c>
      <c r="D16" s="199"/>
      <c r="E16" s="197" t="s">
        <v>72</v>
      </c>
      <c r="F16" s="198"/>
      <c r="G16" s="90" t="s">
        <v>113</v>
      </c>
      <c r="H16" s="77" t="s">
        <v>75</v>
      </c>
      <c r="I16" s="113" t="s">
        <v>73</v>
      </c>
      <c r="J16" s="113" t="s">
        <v>74</v>
      </c>
      <c r="K16" s="27"/>
    </row>
    <row r="17" spans="1:22" s="2" customFormat="1" ht="31.15" customHeight="1" x14ac:dyDescent="0.2">
      <c r="A17" s="80">
        <v>1</v>
      </c>
      <c r="B17" s="39" t="s">
        <v>66</v>
      </c>
      <c r="C17" s="241">
        <f>Mayo!J17</f>
        <v>0</v>
      </c>
      <c r="D17" s="241"/>
      <c r="E17" s="209"/>
      <c r="F17" s="210"/>
      <c r="G17" s="83"/>
      <c r="H17" s="38">
        <f>SUM(J35:J38)</f>
        <v>0</v>
      </c>
      <c r="I17" s="91">
        <f>J33</f>
        <v>0</v>
      </c>
      <c r="J17" s="72">
        <f>C17+E17+G17-H17-I17</f>
        <v>0</v>
      </c>
      <c r="K17" s="12"/>
    </row>
    <row r="18" spans="1:22" s="2" customFormat="1" ht="9" customHeight="1" x14ac:dyDescent="0.2">
      <c r="A18" s="6"/>
      <c r="B18" s="6"/>
      <c r="C18" s="6"/>
      <c r="D18" s="6"/>
      <c r="E18" s="6"/>
      <c r="F18" s="6"/>
      <c r="G18" s="71"/>
      <c r="H18" s="71"/>
      <c r="I18" s="71"/>
      <c r="J18" s="71"/>
      <c r="K18" s="71"/>
      <c r="Q18" s="40"/>
      <c r="R18" s="40"/>
      <c r="S18" s="40"/>
      <c r="T18" s="40"/>
      <c r="U18" s="40"/>
      <c r="V18" s="40"/>
    </row>
    <row r="19" spans="1:22" s="2" customFormat="1" ht="18.75" customHeight="1" x14ac:dyDescent="0.2">
      <c r="A19" s="6"/>
      <c r="B19" s="6"/>
      <c r="C19" s="146" t="s">
        <v>47</v>
      </c>
      <c r="D19" s="147"/>
      <c r="E19" s="147"/>
      <c r="F19" s="147"/>
      <c r="G19" s="147"/>
      <c r="H19" s="147"/>
      <c r="I19" s="148"/>
      <c r="J19" s="71"/>
      <c r="K19" s="71"/>
      <c r="L19" s="41"/>
      <c r="Q19" s="40"/>
      <c r="R19" s="40"/>
      <c r="S19" s="40"/>
      <c r="T19" s="40"/>
      <c r="U19" s="40"/>
      <c r="V19" s="40"/>
    </row>
    <row r="20" spans="1:22" s="2" customFormat="1" ht="27" customHeight="1" x14ac:dyDescent="0.2">
      <c r="A20" s="6"/>
      <c r="B20" s="6"/>
      <c r="C20" s="146" t="s">
        <v>14</v>
      </c>
      <c r="D20" s="147"/>
      <c r="E20" s="148"/>
      <c r="F20" s="42" t="s">
        <v>46</v>
      </c>
      <c r="G20" s="42" t="s">
        <v>48</v>
      </c>
      <c r="H20" s="42" t="s">
        <v>107</v>
      </c>
      <c r="I20" s="42" t="s">
        <v>49</v>
      </c>
      <c r="J20" s="71"/>
      <c r="K20" s="71"/>
      <c r="L20" s="40"/>
      <c r="Q20" s="40"/>
      <c r="R20" s="40"/>
      <c r="S20" s="40"/>
      <c r="T20" s="40"/>
      <c r="U20" s="40"/>
      <c r="V20" s="40"/>
    </row>
    <row r="21" spans="1:22" s="2" customFormat="1" ht="27.6" customHeight="1" x14ac:dyDescent="0.2">
      <c r="A21" s="6"/>
      <c r="B21" s="6"/>
      <c r="C21" s="164" t="s">
        <v>22</v>
      </c>
      <c r="D21" s="165"/>
      <c r="E21" s="166"/>
      <c r="F21" s="91">
        <f>Mayo!I21</f>
        <v>0</v>
      </c>
      <c r="G21" s="83"/>
      <c r="H21" s="83"/>
      <c r="I21" s="72">
        <f>F21+G21-(D41+H21)</f>
        <v>0</v>
      </c>
      <c r="J21" s="71"/>
      <c r="K21" s="71"/>
      <c r="L21" s="40"/>
      <c r="Q21" s="40"/>
      <c r="R21" s="40"/>
      <c r="S21" s="40"/>
      <c r="T21" s="40"/>
      <c r="U21" s="40"/>
      <c r="V21" s="40"/>
    </row>
    <row r="22" spans="1:22" s="2" customFormat="1" ht="27.6" customHeight="1" x14ac:dyDescent="0.2">
      <c r="A22" s="6"/>
      <c r="B22" s="6"/>
      <c r="C22" s="164" t="s">
        <v>81</v>
      </c>
      <c r="D22" s="165"/>
      <c r="E22" s="166"/>
      <c r="F22" s="91">
        <f>Mayo!I22</f>
        <v>0</v>
      </c>
      <c r="G22" s="83"/>
      <c r="H22" s="83"/>
      <c r="I22" s="72">
        <f>F22+G22-(D42+H22)</f>
        <v>0</v>
      </c>
      <c r="J22" s="71"/>
      <c r="K22" s="71"/>
      <c r="L22" s="40"/>
      <c r="Q22" s="40"/>
      <c r="R22" s="40"/>
      <c r="S22" s="40"/>
      <c r="T22" s="40"/>
      <c r="U22" s="40"/>
      <c r="V22" s="40"/>
    </row>
    <row r="23" spans="1:22" s="2" customFormat="1" ht="20.45" customHeight="1" x14ac:dyDescent="0.2">
      <c r="A23" s="6"/>
      <c r="B23" s="6"/>
      <c r="C23" s="143" t="s">
        <v>82</v>
      </c>
      <c r="D23" s="182"/>
      <c r="E23" s="144"/>
      <c r="F23" s="72">
        <f>SUM(F21:F22)</f>
        <v>0</v>
      </c>
      <c r="G23" s="72">
        <f>SUM(G21:G22)</f>
        <v>0</v>
      </c>
      <c r="H23" s="72">
        <f>SUM(H21:H22)</f>
        <v>0</v>
      </c>
      <c r="I23" s="72">
        <f>SUM(I21:I22)</f>
        <v>0</v>
      </c>
      <c r="J23" s="71"/>
      <c r="K23" s="71"/>
      <c r="L23" s="40"/>
      <c r="Q23" s="40"/>
      <c r="R23" s="40"/>
      <c r="S23" s="40"/>
      <c r="T23" s="40"/>
      <c r="U23" s="40"/>
      <c r="V23" s="40"/>
    </row>
    <row r="24" spans="1:22" s="44" customFormat="1" ht="18" customHeight="1" x14ac:dyDescent="0.2">
      <c r="A24" s="12"/>
      <c r="B24" s="43"/>
      <c r="C24" s="43"/>
      <c r="D24" s="10"/>
      <c r="E24" s="10"/>
      <c r="F24" s="10"/>
      <c r="G24" s="11"/>
      <c r="H24" s="10"/>
      <c r="I24" s="10"/>
      <c r="J24" s="10"/>
      <c r="K24" s="12"/>
      <c r="M24" s="45"/>
      <c r="N24" s="3"/>
    </row>
    <row r="25" spans="1:22" s="2" customFormat="1" ht="21.75" customHeight="1" x14ac:dyDescent="0.2">
      <c r="A25" s="161" t="s">
        <v>83</v>
      </c>
      <c r="B25" s="162"/>
      <c r="C25" s="158" t="s">
        <v>57</v>
      </c>
      <c r="D25" s="159"/>
      <c r="E25" s="160" t="s">
        <v>50</v>
      </c>
      <c r="F25" s="160"/>
      <c r="G25" s="79" t="s">
        <v>58</v>
      </c>
      <c r="H25" s="79" t="s">
        <v>67</v>
      </c>
      <c r="I25" s="158" t="s">
        <v>59</v>
      </c>
      <c r="J25" s="159"/>
      <c r="K25" s="6"/>
      <c r="L25" s="40"/>
      <c r="M25" s="48"/>
      <c r="N25" s="49"/>
      <c r="O25" s="40"/>
      <c r="P25" s="40"/>
      <c r="Q25" s="40"/>
      <c r="R25" s="40"/>
      <c r="S25" s="40"/>
      <c r="T25" s="40"/>
      <c r="U25" s="40"/>
      <c r="V25" s="40"/>
    </row>
    <row r="26" spans="1:22" s="2" customFormat="1" ht="22.5" customHeight="1" x14ac:dyDescent="0.2">
      <c r="A26" s="50" t="s">
        <v>60</v>
      </c>
      <c r="B26" s="84" t="s">
        <v>81</v>
      </c>
      <c r="C26" s="239">
        <f>Mayo!I26</f>
        <v>0</v>
      </c>
      <c r="D26" s="240"/>
      <c r="E26" s="186"/>
      <c r="F26" s="187"/>
      <c r="G26" s="87"/>
      <c r="H26" s="87"/>
      <c r="I26" s="161">
        <f>C26+E26-G26-H26</f>
        <v>0</v>
      </c>
      <c r="J26" s="162"/>
      <c r="K26" s="6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</row>
    <row r="27" spans="1:22" s="2" customFormat="1" ht="17.25" hidden="1" customHeight="1" x14ac:dyDescent="0.2">
      <c r="A27" s="50" t="s">
        <v>61</v>
      </c>
      <c r="B27" s="52"/>
      <c r="C27" s="188"/>
      <c r="D27" s="189"/>
      <c r="E27" s="188"/>
      <c r="F27" s="189"/>
      <c r="G27" s="188"/>
      <c r="H27" s="189"/>
      <c r="I27" s="171">
        <f>+C27+E27-G27</f>
        <v>0</v>
      </c>
      <c r="J27" s="172"/>
      <c r="K27" s="6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</row>
    <row r="28" spans="1:22" s="40" customFormat="1" ht="6.75" customHeight="1" x14ac:dyDescent="0.2">
      <c r="A28" s="81"/>
      <c r="B28" s="54"/>
      <c r="C28" s="54"/>
      <c r="D28" s="54"/>
      <c r="E28" s="55"/>
      <c r="F28" s="56"/>
      <c r="G28" s="54"/>
      <c r="H28" s="54"/>
      <c r="I28" s="81"/>
      <c r="J28" s="81"/>
      <c r="K28" s="6"/>
    </row>
    <row r="29" spans="1:22" s="2" customFormat="1" ht="28.15" customHeight="1" x14ac:dyDescent="0.2">
      <c r="A29" s="167" t="s">
        <v>31</v>
      </c>
      <c r="B29" s="168"/>
      <c r="C29" s="168"/>
      <c r="D29" s="169"/>
      <c r="E29" s="56"/>
      <c r="F29" s="19"/>
      <c r="G29" s="146" t="s">
        <v>149</v>
      </c>
      <c r="H29" s="147"/>
      <c r="I29" s="147"/>
      <c r="J29" s="148"/>
      <c r="K29" s="6"/>
      <c r="L29" s="40"/>
      <c r="M29" s="157"/>
      <c r="N29" s="157"/>
      <c r="O29" s="44"/>
      <c r="P29" s="44"/>
      <c r="Q29" s="3"/>
      <c r="R29" s="3"/>
      <c r="S29" s="44"/>
      <c r="T29" s="44"/>
      <c r="U29" s="3"/>
      <c r="V29" s="3"/>
    </row>
    <row r="30" spans="1:22" s="2" customFormat="1" ht="20.25" customHeight="1" x14ac:dyDescent="0.2">
      <c r="A30" s="190" t="s">
        <v>32</v>
      </c>
      <c r="B30" s="191"/>
      <c r="C30" s="191"/>
      <c r="D30" s="192"/>
      <c r="E30" s="56"/>
      <c r="F30" s="19"/>
      <c r="G30" s="217" t="s">
        <v>141</v>
      </c>
      <c r="H30" s="217"/>
      <c r="I30" s="217"/>
      <c r="J30" s="87"/>
      <c r="K30" s="6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</row>
    <row r="31" spans="1:22" s="2" customFormat="1" ht="19.5" customHeight="1" x14ac:dyDescent="0.2">
      <c r="A31" s="80">
        <v>1</v>
      </c>
      <c r="B31" s="215" t="s">
        <v>1</v>
      </c>
      <c r="C31" s="215"/>
      <c r="D31" s="83"/>
      <c r="E31" s="56"/>
      <c r="F31" s="19"/>
      <c r="G31" s="217" t="s">
        <v>142</v>
      </c>
      <c r="H31" s="217"/>
      <c r="I31" s="217"/>
      <c r="J31" s="35"/>
      <c r="K31" s="6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</row>
    <row r="32" spans="1:22" s="2" customFormat="1" ht="19.5" customHeight="1" x14ac:dyDescent="0.2">
      <c r="A32" s="80">
        <v>2</v>
      </c>
      <c r="B32" s="215" t="s">
        <v>2</v>
      </c>
      <c r="C32" s="215"/>
      <c r="D32" s="83"/>
      <c r="E32" s="56"/>
      <c r="F32" s="19"/>
      <c r="G32" s="217" t="s">
        <v>143</v>
      </c>
      <c r="H32" s="217"/>
      <c r="I32" s="217"/>
      <c r="J32" s="83"/>
      <c r="K32" s="6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</row>
    <row r="33" spans="1:22" s="2" customFormat="1" ht="19.5" customHeight="1" x14ac:dyDescent="0.2">
      <c r="A33" s="80">
        <v>3</v>
      </c>
      <c r="B33" s="215" t="s">
        <v>3</v>
      </c>
      <c r="C33" s="215"/>
      <c r="D33" s="83"/>
      <c r="E33" s="56"/>
      <c r="F33" s="19"/>
      <c r="G33" s="212" t="s">
        <v>62</v>
      </c>
      <c r="H33" s="213"/>
      <c r="I33" s="214"/>
      <c r="J33" s="31">
        <f>SUM(D31:D34,D36:D38,D41:D45,J30:J32)</f>
        <v>0</v>
      </c>
      <c r="K33" s="6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</row>
    <row r="34" spans="1:22" s="2" customFormat="1" ht="19.5" customHeight="1" x14ac:dyDescent="0.2">
      <c r="A34" s="57">
        <v>4</v>
      </c>
      <c r="B34" s="215" t="s">
        <v>36</v>
      </c>
      <c r="C34" s="215"/>
      <c r="D34" s="83"/>
      <c r="E34" s="56"/>
      <c r="K34" s="6"/>
      <c r="M34" s="40"/>
    </row>
    <row r="35" spans="1:22" s="2" customFormat="1" ht="19.5" customHeight="1" x14ac:dyDescent="0.2">
      <c r="A35" s="190" t="s">
        <v>136</v>
      </c>
      <c r="B35" s="191"/>
      <c r="C35" s="191"/>
      <c r="D35" s="192"/>
      <c r="E35" s="56"/>
      <c r="G35" s="146" t="s">
        <v>109</v>
      </c>
      <c r="H35" s="147"/>
      <c r="I35" s="147"/>
      <c r="J35" s="148"/>
    </row>
    <row r="36" spans="1:22" s="2" customFormat="1" ht="19.5" customHeight="1" x14ac:dyDescent="0.2">
      <c r="A36" s="80">
        <v>1</v>
      </c>
      <c r="B36" s="215" t="s">
        <v>138</v>
      </c>
      <c r="C36" s="215"/>
      <c r="D36" s="83"/>
      <c r="E36" s="56"/>
      <c r="G36" s="222">
        <v>1</v>
      </c>
      <c r="H36" s="211" t="s">
        <v>54</v>
      </c>
      <c r="I36" s="84" t="s">
        <v>55</v>
      </c>
      <c r="J36" s="87"/>
    </row>
    <row r="37" spans="1:22" s="2" customFormat="1" ht="19.5" customHeight="1" x14ac:dyDescent="0.2">
      <c r="A37" s="80">
        <v>2</v>
      </c>
      <c r="B37" s="215" t="s">
        <v>139</v>
      </c>
      <c r="C37" s="215"/>
      <c r="D37" s="83"/>
      <c r="E37" s="56"/>
      <c r="G37" s="223"/>
      <c r="H37" s="211"/>
      <c r="I37" s="84" t="s">
        <v>56</v>
      </c>
      <c r="J37" s="87"/>
      <c r="M37" s="40"/>
    </row>
    <row r="38" spans="1:22" s="2" customFormat="1" ht="19.5" customHeight="1" x14ac:dyDescent="0.2">
      <c r="A38" s="80">
        <v>3</v>
      </c>
      <c r="B38" s="215" t="s">
        <v>140</v>
      </c>
      <c r="C38" s="215"/>
      <c r="D38" s="83"/>
      <c r="E38" s="56"/>
      <c r="G38" s="57">
        <v>2</v>
      </c>
      <c r="H38" s="164" t="s">
        <v>28</v>
      </c>
      <c r="I38" s="166"/>
      <c r="J38" s="87"/>
    </row>
    <row r="39" spans="1:22" s="2" customFormat="1" ht="15.75" customHeight="1" x14ac:dyDescent="0.2">
      <c r="A39" s="216" t="s">
        <v>137</v>
      </c>
      <c r="B39" s="216"/>
      <c r="C39" s="216"/>
      <c r="D39" s="216"/>
      <c r="E39" s="56"/>
    </row>
    <row r="40" spans="1:22" s="2" customFormat="1" ht="15" customHeight="1" x14ac:dyDescent="0.2">
      <c r="A40" s="216"/>
      <c r="B40" s="216"/>
      <c r="C40" s="216"/>
      <c r="D40" s="216"/>
      <c r="E40" s="56"/>
      <c r="F40" s="181" t="s">
        <v>4</v>
      </c>
      <c r="G40" s="181"/>
      <c r="H40" s="181"/>
      <c r="I40" s="181"/>
      <c r="J40" s="181"/>
      <c r="K40" s="181"/>
    </row>
    <row r="41" spans="1:22" s="2" customFormat="1" ht="21" customHeight="1" x14ac:dyDescent="0.2">
      <c r="A41" s="80">
        <v>1</v>
      </c>
      <c r="B41" s="203" t="s">
        <v>64</v>
      </c>
      <c r="C41" s="204"/>
      <c r="D41" s="87"/>
      <c r="E41" s="56"/>
      <c r="F41" s="78" t="s">
        <v>80</v>
      </c>
      <c r="G41" s="79" t="s">
        <v>44</v>
      </c>
      <c r="H41" s="79" t="s">
        <v>17</v>
      </c>
      <c r="I41" s="79" t="s">
        <v>76</v>
      </c>
      <c r="J41" s="79" t="s">
        <v>77</v>
      </c>
      <c r="K41" s="79" t="s">
        <v>78</v>
      </c>
    </row>
    <row r="42" spans="1:22" s="2" customFormat="1" ht="19.149999999999999" customHeight="1" x14ac:dyDescent="0.2">
      <c r="A42" s="80">
        <v>2</v>
      </c>
      <c r="B42" s="201" t="s">
        <v>130</v>
      </c>
      <c r="C42" s="202"/>
      <c r="D42" s="87"/>
      <c r="E42" s="6"/>
      <c r="F42" s="114" t="s">
        <v>68</v>
      </c>
      <c r="G42" s="32"/>
      <c r="H42" s="32"/>
      <c r="I42" s="32"/>
      <c r="J42" s="32"/>
      <c r="K42" s="87"/>
    </row>
    <row r="43" spans="1:22" s="2" customFormat="1" ht="19.149999999999999" customHeight="1" x14ac:dyDescent="0.2">
      <c r="A43" s="80">
        <v>3</v>
      </c>
      <c r="B43" s="179" t="s">
        <v>27</v>
      </c>
      <c r="C43" s="180"/>
      <c r="D43" s="87"/>
      <c r="E43" s="6"/>
      <c r="F43" s="114" t="s">
        <v>79</v>
      </c>
      <c r="G43" s="32"/>
      <c r="H43" s="32"/>
      <c r="I43" s="32"/>
      <c r="J43" s="32"/>
      <c r="K43" s="87"/>
    </row>
    <row r="44" spans="1:22" s="2" customFormat="1" ht="20.25" customHeight="1" x14ac:dyDescent="0.2">
      <c r="A44" s="80">
        <v>4</v>
      </c>
      <c r="B44" s="203" t="s">
        <v>65</v>
      </c>
      <c r="C44" s="204"/>
      <c r="D44" s="87"/>
      <c r="E44" s="6"/>
      <c r="F44" s="114" t="s">
        <v>69</v>
      </c>
      <c r="G44" s="32"/>
      <c r="H44" s="32"/>
      <c r="I44" s="32"/>
      <c r="J44" s="32"/>
      <c r="K44" s="87"/>
    </row>
    <row r="45" spans="1:22" s="2" customFormat="1" ht="16.5" customHeight="1" x14ac:dyDescent="0.2">
      <c r="A45" s="80">
        <v>5</v>
      </c>
      <c r="B45" s="201" t="s">
        <v>51</v>
      </c>
      <c r="C45" s="202"/>
      <c r="D45" s="87"/>
      <c r="E45" s="6"/>
      <c r="K45" s="6"/>
    </row>
    <row r="46" spans="1:22" s="2" customFormat="1" ht="16.5" customHeight="1" x14ac:dyDescent="0.2">
      <c r="E46" s="6"/>
      <c r="F46" s="173" t="s">
        <v>39</v>
      </c>
      <c r="G46" s="174"/>
      <c r="H46" s="174"/>
      <c r="I46" s="174"/>
      <c r="J46" s="175"/>
      <c r="K46" s="6"/>
    </row>
    <row r="47" spans="1:22" s="2" customFormat="1" ht="16.5" customHeight="1" x14ac:dyDescent="0.2">
      <c r="A47" s="23"/>
      <c r="B47" s="23"/>
      <c r="C47" s="23"/>
      <c r="D47" s="116"/>
      <c r="E47" s="6"/>
      <c r="F47" s="60">
        <v>1</v>
      </c>
      <c r="G47" s="176" t="s">
        <v>0</v>
      </c>
      <c r="H47" s="177"/>
      <c r="I47" s="178"/>
      <c r="J47" s="32"/>
      <c r="K47" s="6"/>
    </row>
    <row r="48" spans="1:22" s="2" customFormat="1" ht="16.5" customHeight="1" x14ac:dyDescent="0.2">
      <c r="A48" s="23"/>
      <c r="B48" s="23"/>
      <c r="C48" s="23"/>
      <c r="D48" s="116"/>
      <c r="E48" s="6"/>
      <c r="F48" s="60">
        <v>2</v>
      </c>
      <c r="G48" s="176" t="s">
        <v>37</v>
      </c>
      <c r="H48" s="177"/>
      <c r="I48" s="178"/>
      <c r="J48" s="32"/>
      <c r="K48" s="6"/>
    </row>
    <row r="49" spans="1:19" s="2" customFormat="1" ht="13.5" customHeight="1" x14ac:dyDescent="0.2">
      <c r="A49" s="6"/>
      <c r="B49" s="6"/>
      <c r="C49" s="6"/>
      <c r="D49" s="6"/>
      <c r="E49" s="6"/>
      <c r="F49" s="19"/>
      <c r="G49" s="6"/>
      <c r="H49" s="6"/>
      <c r="I49" s="6"/>
      <c r="J49" s="6"/>
      <c r="K49" s="6"/>
    </row>
    <row r="50" spans="1:19" s="40" customFormat="1" ht="17.25" customHeight="1" x14ac:dyDescent="0.2">
      <c r="A50" s="230" t="s">
        <v>40</v>
      </c>
      <c r="B50" s="230"/>
      <c r="C50" s="230"/>
      <c r="D50" s="6"/>
      <c r="E50" s="173" t="s">
        <v>38</v>
      </c>
      <c r="F50" s="174"/>
      <c r="G50" s="174"/>
      <c r="H50" s="174"/>
      <c r="I50" s="174"/>
      <c r="J50" s="174"/>
      <c r="K50" s="175"/>
    </row>
    <row r="51" spans="1:19" s="40" customFormat="1" ht="27" customHeight="1" x14ac:dyDescent="0.2">
      <c r="A51" s="230"/>
      <c r="B51" s="230"/>
      <c r="C51" s="230"/>
      <c r="D51" s="6"/>
      <c r="E51" s="218" t="s">
        <v>14</v>
      </c>
      <c r="F51" s="219"/>
      <c r="G51" s="79" t="s">
        <v>15</v>
      </c>
      <c r="H51" s="79" t="s">
        <v>16</v>
      </c>
      <c r="I51" s="73" t="s">
        <v>17</v>
      </c>
      <c r="J51" s="218" t="s">
        <v>18</v>
      </c>
      <c r="K51" s="219"/>
    </row>
    <row r="52" spans="1:19" s="40" customFormat="1" ht="21" customHeight="1" x14ac:dyDescent="0.2">
      <c r="A52" s="201" t="s">
        <v>100</v>
      </c>
      <c r="B52" s="202"/>
      <c r="C52" s="87"/>
      <c r="D52" s="6"/>
      <c r="E52" s="220" t="s">
        <v>84</v>
      </c>
      <c r="F52" s="221"/>
      <c r="G52" s="92">
        <f>Mayo!J52</f>
        <v>0</v>
      </c>
      <c r="H52" s="87"/>
      <c r="I52" s="87"/>
      <c r="J52" s="137">
        <f>+G52+H52-I52</f>
        <v>0</v>
      </c>
      <c r="K52" s="137"/>
    </row>
    <row r="53" spans="1:19" s="40" customFormat="1" ht="25.15" customHeight="1" x14ac:dyDescent="0.2">
      <c r="A53" s="201" t="s">
        <v>101</v>
      </c>
      <c r="B53" s="202"/>
      <c r="C53" s="87"/>
      <c r="D53" s="6"/>
      <c r="E53" s="201" t="s">
        <v>85</v>
      </c>
      <c r="F53" s="202"/>
      <c r="G53" s="92">
        <f>Mayo!J53</f>
        <v>0</v>
      </c>
      <c r="H53" s="87"/>
      <c r="I53" s="87"/>
      <c r="J53" s="137">
        <f>+G53+H53-I53</f>
        <v>0</v>
      </c>
      <c r="K53" s="137"/>
    </row>
    <row r="54" spans="1:19" s="40" customFormat="1" ht="23.45" customHeight="1" x14ac:dyDescent="0.2">
      <c r="A54" s="201" t="s">
        <v>102</v>
      </c>
      <c r="B54" s="202"/>
      <c r="C54" s="87"/>
      <c r="D54" s="6"/>
      <c r="E54" s="201" t="s">
        <v>91</v>
      </c>
      <c r="F54" s="202"/>
      <c r="G54" s="92">
        <f>Mayo!J54</f>
        <v>0</v>
      </c>
      <c r="H54" s="87"/>
      <c r="I54" s="87"/>
      <c r="J54" s="137">
        <f>+G54+H54-I54</f>
        <v>0</v>
      </c>
      <c r="K54" s="137"/>
    </row>
    <row r="55" spans="1:19" s="2" customFormat="1" ht="21" customHeight="1" x14ac:dyDescent="0.2">
      <c r="A55" s="205" t="s">
        <v>103</v>
      </c>
      <c r="B55" s="206"/>
      <c r="C55" s="87"/>
      <c r="D55" s="6"/>
      <c r="E55" s="19"/>
      <c r="F55" s="19"/>
      <c r="G55" s="19"/>
      <c r="H55" s="19"/>
      <c r="I55" s="19"/>
      <c r="J55" s="19"/>
      <c r="K55" s="19"/>
    </row>
    <row r="56" spans="1:19" s="2" customFormat="1" ht="21" customHeight="1" x14ac:dyDescent="0.2">
      <c r="A56" s="201" t="s">
        <v>150</v>
      </c>
      <c r="B56" s="202"/>
      <c r="C56" s="87"/>
      <c r="D56" s="6"/>
      <c r="E56" s="173" t="s">
        <v>45</v>
      </c>
      <c r="F56" s="174"/>
      <c r="G56" s="174"/>
      <c r="H56" s="174"/>
      <c r="I56" s="174"/>
      <c r="J56" s="174"/>
      <c r="K56" s="175"/>
    </row>
    <row r="57" spans="1:19" s="40" customFormat="1" ht="21.75" customHeight="1" x14ac:dyDescent="0.2">
      <c r="A57" s="201" t="s">
        <v>104</v>
      </c>
      <c r="B57" s="202"/>
      <c r="C57" s="87"/>
      <c r="D57" s="6"/>
      <c r="E57" s="224" t="s">
        <v>14</v>
      </c>
      <c r="F57" s="225"/>
      <c r="G57" s="63" t="s">
        <v>15</v>
      </c>
      <c r="H57" s="63" t="s">
        <v>131</v>
      </c>
      <c r="I57" s="85" t="s">
        <v>26</v>
      </c>
      <c r="J57" s="224" t="s">
        <v>18</v>
      </c>
      <c r="K57" s="225"/>
      <c r="M57" s="2"/>
      <c r="N57" s="2"/>
      <c r="O57" s="2"/>
      <c r="P57" s="2"/>
      <c r="Q57" s="2"/>
      <c r="R57" s="2"/>
      <c r="S57" s="2"/>
    </row>
    <row r="58" spans="1:19" s="2" customFormat="1" ht="24.75" customHeight="1" x14ac:dyDescent="0.2">
      <c r="A58" s="201" t="s">
        <v>105</v>
      </c>
      <c r="B58" s="202"/>
      <c r="C58" s="87"/>
      <c r="D58" s="6"/>
      <c r="E58" s="141" t="s">
        <v>86</v>
      </c>
      <c r="F58" s="142"/>
      <c r="G58" s="92">
        <f>Mayo!J58</f>
        <v>0</v>
      </c>
      <c r="H58" s="87"/>
      <c r="I58" s="76"/>
      <c r="J58" s="137">
        <f>+G58+H58-I58</f>
        <v>0</v>
      </c>
      <c r="K58" s="137"/>
    </row>
    <row r="59" spans="1:19" s="2" customFormat="1" ht="18" customHeight="1" x14ac:dyDescent="0.2">
      <c r="A59" s="201" t="s">
        <v>106</v>
      </c>
      <c r="B59" s="202"/>
      <c r="C59" s="87"/>
      <c r="D59" s="6"/>
      <c r="E59" s="141" t="s">
        <v>87</v>
      </c>
      <c r="F59" s="142"/>
      <c r="G59" s="92">
        <f>Mayo!J59</f>
        <v>0</v>
      </c>
      <c r="H59" s="87"/>
      <c r="I59" s="87"/>
      <c r="J59" s="137">
        <f>+G59+H59-I59</f>
        <v>0</v>
      </c>
      <c r="K59" s="137"/>
    </row>
    <row r="60" spans="1:19" s="2" customFormat="1" ht="18.75" customHeight="1" x14ac:dyDescent="0.2">
      <c r="A60" s="57"/>
      <c r="B60" s="82" t="s">
        <v>25</v>
      </c>
      <c r="C60" s="31">
        <f>SUM(C52:C59)</f>
        <v>0</v>
      </c>
      <c r="D60" s="6"/>
      <c r="E60" s="205" t="s">
        <v>88</v>
      </c>
      <c r="F60" s="206"/>
      <c r="G60" s="92">
        <f>Mayo!J60</f>
        <v>0</v>
      </c>
      <c r="H60" s="87"/>
      <c r="I60" s="87"/>
      <c r="J60" s="137">
        <f>+G60+H60-I60</f>
        <v>0</v>
      </c>
      <c r="K60" s="137"/>
    </row>
    <row r="61" spans="1:19" s="2" customFormat="1" ht="22.5" customHeight="1" x14ac:dyDescent="0.2">
      <c r="A61" s="6"/>
      <c r="B61" s="6"/>
      <c r="C61" s="6"/>
      <c r="D61" s="6"/>
      <c r="E61" s="201" t="s">
        <v>89</v>
      </c>
      <c r="F61" s="202"/>
      <c r="G61" s="92">
        <f>Mayo!J61</f>
        <v>0</v>
      </c>
      <c r="H61" s="87"/>
      <c r="I61" s="87"/>
      <c r="J61" s="137">
        <f>+G61+H61-I61</f>
        <v>0</v>
      </c>
      <c r="K61" s="137"/>
    </row>
    <row r="62" spans="1:19" s="2" customFormat="1" ht="22.5" customHeight="1" x14ac:dyDescent="0.2">
      <c r="A62" s="173" t="s">
        <v>41</v>
      </c>
      <c r="B62" s="175"/>
      <c r="C62" s="75" t="s">
        <v>13</v>
      </c>
      <c r="D62" s="6"/>
      <c r="E62" s="141" t="s">
        <v>90</v>
      </c>
      <c r="F62" s="142"/>
      <c r="G62" s="92">
        <f>Mayo!J62</f>
        <v>0</v>
      </c>
      <c r="H62" s="87"/>
      <c r="I62" s="87"/>
      <c r="J62" s="137">
        <f>+G62+H62-I62</f>
        <v>0</v>
      </c>
      <c r="K62" s="137"/>
    </row>
    <row r="63" spans="1:19" s="2" customFormat="1" ht="21.75" customHeight="1" x14ac:dyDescent="0.2">
      <c r="A63" s="145" t="s">
        <v>110</v>
      </c>
      <c r="B63" s="145"/>
      <c r="C63" s="32"/>
      <c r="D63" s="6"/>
      <c r="E63" s="6"/>
      <c r="F63" s="6"/>
      <c r="G63" s="6"/>
      <c r="H63" s="6"/>
      <c r="I63" s="6"/>
      <c r="J63" s="6"/>
      <c r="K63" s="6"/>
    </row>
    <row r="64" spans="1:19" s="2" customFormat="1" ht="21.75" customHeight="1" x14ac:dyDescent="0.2">
      <c r="A64" s="145" t="s">
        <v>111</v>
      </c>
      <c r="B64" s="145"/>
      <c r="C64" s="32"/>
      <c r="D64" s="6"/>
      <c r="F64" s="234" t="s">
        <v>148</v>
      </c>
      <c r="G64" s="234"/>
      <c r="H64" s="117" t="s">
        <v>132</v>
      </c>
      <c r="I64" s="87"/>
    </row>
    <row r="65" spans="1:11" s="2" customFormat="1" ht="21.75" customHeight="1" x14ac:dyDescent="0.2">
      <c r="A65" s="145" t="s">
        <v>112</v>
      </c>
      <c r="B65" s="145"/>
      <c r="C65" s="32"/>
      <c r="D65" s="6"/>
      <c r="F65" s="234"/>
      <c r="G65" s="234"/>
      <c r="H65" s="117" t="s">
        <v>133</v>
      </c>
      <c r="I65" s="87"/>
    </row>
    <row r="66" spans="1:11" s="2" customFormat="1" ht="21.75" customHeight="1" x14ac:dyDescent="0.2">
      <c r="A66" s="145" t="s">
        <v>144</v>
      </c>
      <c r="B66" s="145"/>
      <c r="C66" s="32"/>
      <c r="D66" s="6"/>
      <c r="I66" s="6"/>
      <c r="J66" s="6"/>
      <c r="K66" s="6"/>
    </row>
    <row r="67" spans="1:11" s="2" customFormat="1" ht="21.75" customHeight="1" x14ac:dyDescent="0.2">
      <c r="A67" s="145" t="s">
        <v>145</v>
      </c>
      <c r="B67" s="145"/>
      <c r="C67" s="32"/>
      <c r="D67" s="6"/>
      <c r="E67" s="6"/>
      <c r="F67" s="146" t="s">
        <v>135</v>
      </c>
      <c r="G67" s="147"/>
      <c r="H67" s="147"/>
      <c r="I67" s="147"/>
      <c r="J67" s="148"/>
      <c r="K67" s="6"/>
    </row>
    <row r="68" spans="1:11" s="2" customFormat="1" ht="18.75" customHeight="1" x14ac:dyDescent="0.2">
      <c r="A68" s="145" t="s">
        <v>146</v>
      </c>
      <c r="B68" s="145"/>
      <c r="C68" s="32"/>
      <c r="D68" s="6"/>
      <c r="F68" s="231" t="s">
        <v>132</v>
      </c>
      <c r="G68" s="232"/>
      <c r="H68" s="231" t="s">
        <v>133</v>
      </c>
      <c r="I68" s="232"/>
      <c r="J68" s="233" t="s">
        <v>134</v>
      </c>
      <c r="K68" s="6"/>
    </row>
    <row r="69" spans="1:11" s="2" customFormat="1" ht="20.25" customHeight="1" x14ac:dyDescent="0.2">
      <c r="A69" s="145" t="s">
        <v>147</v>
      </c>
      <c r="B69" s="145"/>
      <c r="C69" s="32"/>
      <c r="D69" s="6"/>
      <c r="F69" s="120" t="s">
        <v>29</v>
      </c>
      <c r="G69" s="121" t="s">
        <v>30</v>
      </c>
      <c r="H69" s="120" t="s">
        <v>29</v>
      </c>
      <c r="I69" s="121" t="s">
        <v>30</v>
      </c>
      <c r="J69" s="233"/>
      <c r="K69" s="40"/>
    </row>
    <row r="70" spans="1:11" s="2" customFormat="1" ht="19.149999999999999" customHeight="1" x14ac:dyDescent="0.2">
      <c r="A70" s="143" t="s">
        <v>25</v>
      </c>
      <c r="B70" s="144"/>
      <c r="C70" s="33">
        <f>SUM(C63:C69)</f>
        <v>0</v>
      </c>
      <c r="D70" s="6"/>
      <c r="F70" s="87"/>
      <c r="G70" s="87"/>
      <c r="H70" s="87"/>
      <c r="I70" s="87"/>
      <c r="J70" s="87"/>
      <c r="K70" s="40"/>
    </row>
    <row r="71" spans="1:11" s="40" customFormat="1" ht="18.75" customHeight="1" x14ac:dyDescent="0.2">
      <c r="D71" s="6"/>
    </row>
    <row r="72" spans="1:11" s="40" customFormat="1" ht="18.75" customHeight="1" x14ac:dyDescent="0.2">
      <c r="A72" s="224" t="s">
        <v>42</v>
      </c>
      <c r="B72" s="235"/>
      <c r="C72" s="225"/>
      <c r="D72" s="19"/>
      <c r="F72" s="212" t="s">
        <v>108</v>
      </c>
      <c r="G72" s="213"/>
      <c r="H72" s="213"/>
      <c r="I72" s="213"/>
      <c r="J72" s="214"/>
    </row>
    <row r="73" spans="1:11" s="40" customFormat="1" ht="21" customHeight="1" x14ac:dyDescent="0.2">
      <c r="A73" s="149" t="s">
        <v>92</v>
      </c>
      <c r="B73" s="150"/>
      <c r="C73" s="87"/>
      <c r="D73" s="19"/>
      <c r="F73" s="151" t="s">
        <v>118</v>
      </c>
      <c r="G73" s="151"/>
      <c r="H73" s="90" t="s">
        <v>72</v>
      </c>
      <c r="I73" s="90" t="s">
        <v>73</v>
      </c>
      <c r="J73" s="90" t="s">
        <v>74</v>
      </c>
    </row>
    <row r="74" spans="1:11" s="40" customFormat="1" ht="21" customHeight="1" x14ac:dyDescent="0.2">
      <c r="A74" s="149" t="s">
        <v>93</v>
      </c>
      <c r="B74" s="150"/>
      <c r="C74" s="87"/>
      <c r="D74" s="19"/>
      <c r="F74" s="242">
        <f>Mayo!J74</f>
        <v>0</v>
      </c>
      <c r="G74" s="242"/>
      <c r="H74" s="87"/>
      <c r="I74" s="87"/>
      <c r="J74" s="31">
        <f>F74+H74-I74</f>
        <v>0</v>
      </c>
    </row>
    <row r="75" spans="1:11" s="40" customFormat="1" ht="21" customHeight="1" x14ac:dyDescent="0.2">
      <c r="A75" s="149" t="s">
        <v>94</v>
      </c>
      <c r="B75" s="150"/>
      <c r="C75" s="87"/>
      <c r="D75" s="19"/>
    </row>
    <row r="76" spans="1:11" s="40" customFormat="1" ht="21" customHeight="1" x14ac:dyDescent="0.2">
      <c r="A76" s="149" t="s">
        <v>95</v>
      </c>
      <c r="B76" s="150"/>
      <c r="C76" s="87"/>
      <c r="E76" s="153" t="s">
        <v>119</v>
      </c>
      <c r="F76" s="154"/>
      <c r="G76" s="154"/>
      <c r="H76" s="154"/>
      <c r="I76" s="154"/>
      <c r="J76" s="154"/>
      <c r="K76" s="155"/>
    </row>
    <row r="77" spans="1:11" s="40" customFormat="1" ht="21.75" customHeight="1" x14ac:dyDescent="0.2">
      <c r="E77" s="156" t="s">
        <v>114</v>
      </c>
      <c r="F77" s="156"/>
      <c r="G77" s="88" t="s">
        <v>115</v>
      </c>
      <c r="H77" s="88" t="s">
        <v>78</v>
      </c>
      <c r="I77" s="115" t="s">
        <v>116</v>
      </c>
      <c r="J77" s="88" t="s">
        <v>17</v>
      </c>
      <c r="K77" s="89" t="s">
        <v>117</v>
      </c>
    </row>
    <row r="78" spans="1:11" s="40" customFormat="1" ht="20.25" customHeight="1" x14ac:dyDescent="0.2">
      <c r="A78" s="56"/>
      <c r="B78" s="56"/>
      <c r="E78" s="242">
        <f>Mayo!K78</f>
        <v>0</v>
      </c>
      <c r="F78" s="242"/>
      <c r="G78" s="87"/>
      <c r="H78" s="87"/>
      <c r="I78" s="87"/>
      <c r="J78" s="87"/>
      <c r="K78" s="31">
        <f>E78+G78-H78-I78-J78</f>
        <v>0</v>
      </c>
    </row>
    <row r="79" spans="1:11" s="40" customFormat="1" ht="15" customHeight="1" x14ac:dyDescent="0.2">
      <c r="A79" s="56"/>
      <c r="B79" s="56"/>
      <c r="C79" s="19"/>
      <c r="D79" s="19"/>
      <c r="E79" s="19"/>
      <c r="F79" s="19"/>
      <c r="G79" s="19"/>
      <c r="H79" s="19"/>
      <c r="I79" s="19"/>
      <c r="J79" s="19"/>
      <c r="K79" s="19"/>
    </row>
    <row r="80" spans="1:11" s="40" customFormat="1" ht="23.25" customHeight="1" x14ac:dyDescent="0.2">
      <c r="A80" s="64"/>
      <c r="B80" s="56"/>
      <c r="C80" s="56"/>
      <c r="D80" s="56"/>
      <c r="E80" s="19"/>
      <c r="F80" s="19"/>
      <c r="G80" s="19"/>
      <c r="H80" s="19"/>
      <c r="I80" s="19"/>
      <c r="J80" s="19"/>
      <c r="K80" s="19"/>
    </row>
    <row r="81" spans="1:11" s="40" customFormat="1" ht="15" customHeight="1" x14ac:dyDescent="0.2">
      <c r="A81" s="64"/>
      <c r="B81" s="56"/>
      <c r="C81" s="56"/>
      <c r="D81" s="56"/>
      <c r="E81" s="19"/>
      <c r="F81" s="19"/>
      <c r="G81" s="19"/>
      <c r="H81" s="19"/>
      <c r="I81" s="19"/>
      <c r="J81" s="19"/>
      <c r="K81" s="19"/>
    </row>
    <row r="82" spans="1:11" s="40" customFormat="1" ht="15" customHeight="1" x14ac:dyDescent="0.2">
      <c r="A82" s="140" t="s">
        <v>53</v>
      </c>
      <c r="B82" s="140"/>
      <c r="C82" s="56"/>
      <c r="D82" s="56"/>
      <c r="E82" s="19"/>
      <c r="F82" s="19"/>
      <c r="G82" s="19"/>
      <c r="H82" s="19"/>
      <c r="I82" s="19"/>
      <c r="J82" s="19"/>
      <c r="K82" s="19"/>
    </row>
    <row r="83" spans="1:11" s="40" customFormat="1" ht="12.75" customHeight="1" x14ac:dyDescent="0.2">
      <c r="A83" s="122"/>
      <c r="B83" s="123"/>
      <c r="C83" s="123"/>
      <c r="D83" s="123"/>
      <c r="E83" s="123"/>
      <c r="F83" s="123"/>
      <c r="G83" s="123"/>
      <c r="H83" s="123"/>
      <c r="I83" s="123"/>
      <c r="J83" s="123"/>
      <c r="K83" s="124"/>
    </row>
    <row r="84" spans="1:11" s="40" customFormat="1" ht="12.75" customHeight="1" x14ac:dyDescent="0.2">
      <c r="A84" s="125"/>
      <c r="B84" s="126"/>
      <c r="C84" s="126"/>
      <c r="D84" s="126"/>
      <c r="E84" s="126"/>
      <c r="F84" s="126"/>
      <c r="G84" s="126"/>
      <c r="H84" s="126"/>
      <c r="I84" s="126"/>
      <c r="J84" s="126"/>
      <c r="K84" s="127"/>
    </row>
    <row r="85" spans="1:11" s="2" customFormat="1" ht="12.75" customHeight="1" x14ac:dyDescent="0.2">
      <c r="A85" s="125"/>
      <c r="B85" s="126"/>
      <c r="C85" s="126"/>
      <c r="D85" s="126"/>
      <c r="E85" s="126"/>
      <c r="F85" s="126"/>
      <c r="G85" s="126"/>
      <c r="H85" s="126"/>
      <c r="I85" s="126"/>
      <c r="J85" s="126"/>
      <c r="K85" s="127"/>
    </row>
    <row r="86" spans="1:11" s="17" customFormat="1" ht="12.75" customHeight="1" x14ac:dyDescent="0.2">
      <c r="A86" s="128"/>
      <c r="B86" s="129"/>
      <c r="C86" s="129"/>
      <c r="D86" s="129"/>
      <c r="E86" s="129"/>
      <c r="F86" s="129"/>
      <c r="G86" s="129"/>
      <c r="H86" s="129"/>
      <c r="I86" s="129"/>
      <c r="J86" s="129"/>
      <c r="K86" s="130"/>
    </row>
    <row r="87" spans="1:11" s="17" customFormat="1" ht="21" customHeight="1" x14ac:dyDescent="0.25">
      <c r="A87" s="131" t="s">
        <v>19</v>
      </c>
      <c r="B87" s="131"/>
      <c r="C87" s="132"/>
      <c r="D87" s="132"/>
      <c r="E87" s="132"/>
      <c r="F87" s="132"/>
      <c r="G87" s="133" t="s">
        <v>20</v>
      </c>
      <c r="H87" s="133"/>
      <c r="I87" s="134"/>
      <c r="J87" s="134"/>
      <c r="K87" s="134"/>
    </row>
    <row r="88" spans="1:11" s="17" customFormat="1" ht="26.45" customHeight="1" x14ac:dyDescent="0.2">
      <c r="A88" s="135" t="s">
        <v>21</v>
      </c>
      <c r="B88" s="135"/>
      <c r="C88" s="135"/>
      <c r="D88" s="136"/>
      <c r="E88" s="136"/>
      <c r="F88" s="136"/>
      <c r="G88" s="136"/>
      <c r="H88" s="136"/>
      <c r="I88" s="136"/>
      <c r="J88" s="6"/>
      <c r="K88" s="6"/>
    </row>
    <row r="89" spans="1:11" s="17" customFormat="1" ht="15" x14ac:dyDescent="0.2">
      <c r="A89" s="6"/>
      <c r="C89" s="86" t="s">
        <v>98</v>
      </c>
      <c r="E89" s="6"/>
      <c r="F89" s="6"/>
      <c r="G89" s="6"/>
      <c r="H89" s="6"/>
      <c r="I89" s="6"/>
      <c r="J89" s="19"/>
      <c r="K89" s="19"/>
    </row>
    <row r="90" spans="1:11" s="17" customFormat="1" ht="6" customHeight="1" x14ac:dyDescent="0.2">
      <c r="A90" s="6"/>
      <c r="B90" s="65"/>
      <c r="C90" s="65"/>
      <c r="D90" s="27"/>
      <c r="E90" s="27"/>
      <c r="F90" s="66"/>
      <c r="G90" s="19"/>
      <c r="H90" s="27"/>
      <c r="I90" s="19"/>
      <c r="J90" s="19"/>
      <c r="K90" s="19"/>
    </row>
    <row r="91" spans="1:11" s="17" customFormat="1" ht="22.5" customHeight="1" x14ac:dyDescent="0.2">
      <c r="A91" s="226" t="s">
        <v>43</v>
      </c>
      <c r="B91" s="226"/>
      <c r="C91" s="226"/>
      <c r="D91" s="226"/>
      <c r="E91" s="227"/>
      <c r="F91" s="227"/>
      <c r="G91" s="227"/>
      <c r="H91" s="227"/>
      <c r="I91" s="227"/>
      <c r="J91" s="6"/>
      <c r="K91" s="19"/>
    </row>
    <row r="92" spans="1:11" s="17" customFormat="1" ht="14.25" customHeight="1" x14ac:dyDescent="0.2">
      <c r="A92" s="67"/>
      <c r="C92" s="228" t="s">
        <v>99</v>
      </c>
      <c r="D92" s="228"/>
      <c r="E92" s="228"/>
      <c r="F92" s="228"/>
      <c r="G92" s="228"/>
      <c r="H92" s="228"/>
      <c r="I92" s="228"/>
      <c r="J92" s="19"/>
      <c r="K92" s="19"/>
    </row>
    <row r="93" spans="1:11" s="17" customFormat="1" ht="20.25" customHeight="1" x14ac:dyDescent="0.25">
      <c r="A93" s="135" t="s">
        <v>52</v>
      </c>
      <c r="B93" s="135"/>
      <c r="C93" s="229"/>
      <c r="D93" s="229"/>
      <c r="E93" s="229"/>
      <c r="F93" s="229"/>
      <c r="G93" s="68"/>
      <c r="H93" s="69" t="s">
        <v>24</v>
      </c>
      <c r="I93" s="70"/>
      <c r="J93" s="70"/>
      <c r="K93" s="6"/>
    </row>
  </sheetData>
  <sheetProtection algorithmName="SHA-512" hashValue="hCcb4y+WTh6i7qLDhwlREvVdN5pl0TB3oI0MRV9TYPgJe0MiejGp67e6DqMh07EwpPpwfoLIo+OA5tlBbHiI1A==" saltValue="g0q3e9uugsluvStZdXt20g==" spinCount="100000" sheet="1" formatCells="0" formatColumns="0" formatRows="0" selectLockedCells="1"/>
  <protectedRanges>
    <protectedRange sqref="A50 A54 F29:F33 F49 A52" name="Rango1"/>
    <protectedRange sqref="K50" name="Rango1_4"/>
    <protectedRange sqref="K56" name="Rango1_5"/>
    <protectedRange sqref="I58:I62" name="Rango1_2_2"/>
    <protectedRange sqref="G25 J24" name="Rango1_6"/>
    <protectedRange sqref="C9 J10 F9" name="Rango1_1_2_1"/>
  </protectedRanges>
  <dataConsolidate/>
  <mergeCells count="135">
    <mergeCell ref="A91:D91"/>
    <mergeCell ref="E91:I91"/>
    <mergeCell ref="C92:I92"/>
    <mergeCell ref="A93:B93"/>
    <mergeCell ref="C93:F93"/>
    <mergeCell ref="A83:K86"/>
    <mergeCell ref="A87:B87"/>
    <mergeCell ref="C87:F87"/>
    <mergeCell ref="G87:H87"/>
    <mergeCell ref="I87:K87"/>
    <mergeCell ref="A88:C88"/>
    <mergeCell ref="D88:I88"/>
    <mergeCell ref="A75:B75"/>
    <mergeCell ref="A76:B76"/>
    <mergeCell ref="E76:K76"/>
    <mergeCell ref="E77:F77"/>
    <mergeCell ref="E78:F78"/>
    <mergeCell ref="A82:B82"/>
    <mergeCell ref="A72:C72"/>
    <mergeCell ref="F72:J72"/>
    <mergeCell ref="A73:B73"/>
    <mergeCell ref="F73:G73"/>
    <mergeCell ref="A74:B74"/>
    <mergeCell ref="F74:G74"/>
    <mergeCell ref="A68:B68"/>
    <mergeCell ref="F68:G68"/>
    <mergeCell ref="H68:I68"/>
    <mergeCell ref="J68:J69"/>
    <mergeCell ref="A69:B69"/>
    <mergeCell ref="A70:B70"/>
    <mergeCell ref="A63:B63"/>
    <mergeCell ref="A64:B64"/>
    <mergeCell ref="F64:G65"/>
    <mergeCell ref="A65:B65"/>
    <mergeCell ref="A66:B66"/>
    <mergeCell ref="A67:B67"/>
    <mergeCell ref="F67:J67"/>
    <mergeCell ref="E60:F60"/>
    <mergeCell ref="J60:K60"/>
    <mergeCell ref="E61:F61"/>
    <mergeCell ref="J61:K61"/>
    <mergeCell ref="A62:B62"/>
    <mergeCell ref="E62:F62"/>
    <mergeCell ref="J62:K62"/>
    <mergeCell ref="A58:B58"/>
    <mergeCell ref="E58:F58"/>
    <mergeCell ref="J58:K58"/>
    <mergeCell ref="A59:B59"/>
    <mergeCell ref="E59:F59"/>
    <mergeCell ref="J59:K59"/>
    <mergeCell ref="A55:B55"/>
    <mergeCell ref="A56:B56"/>
    <mergeCell ref="E56:K56"/>
    <mergeCell ref="A57:B57"/>
    <mergeCell ref="E57:F57"/>
    <mergeCell ref="J57:K57"/>
    <mergeCell ref="A53:B53"/>
    <mergeCell ref="E53:F53"/>
    <mergeCell ref="J53:K53"/>
    <mergeCell ref="A54:B54"/>
    <mergeCell ref="E54:F54"/>
    <mergeCell ref="J54:K54"/>
    <mergeCell ref="A50:C51"/>
    <mergeCell ref="E50:K50"/>
    <mergeCell ref="E51:F51"/>
    <mergeCell ref="J51:K51"/>
    <mergeCell ref="A52:B52"/>
    <mergeCell ref="E52:F52"/>
    <mergeCell ref="J52:K52"/>
    <mergeCell ref="B43:C43"/>
    <mergeCell ref="B44:C44"/>
    <mergeCell ref="B45:C45"/>
    <mergeCell ref="F46:J46"/>
    <mergeCell ref="G47:I47"/>
    <mergeCell ref="G48:I48"/>
    <mergeCell ref="B38:C38"/>
    <mergeCell ref="H38:I38"/>
    <mergeCell ref="A39:D40"/>
    <mergeCell ref="F40:K40"/>
    <mergeCell ref="B41:C41"/>
    <mergeCell ref="B42:C42"/>
    <mergeCell ref="B33:C33"/>
    <mergeCell ref="G33:I33"/>
    <mergeCell ref="B34:C34"/>
    <mergeCell ref="A35:D35"/>
    <mergeCell ref="G35:J35"/>
    <mergeCell ref="B36:C36"/>
    <mergeCell ref="G36:G37"/>
    <mergeCell ref="H36:H37"/>
    <mergeCell ref="B37:C37"/>
    <mergeCell ref="M29:N29"/>
    <mergeCell ref="A30:D30"/>
    <mergeCell ref="G30:I30"/>
    <mergeCell ref="B31:C31"/>
    <mergeCell ref="G31:I31"/>
    <mergeCell ref="B32:C32"/>
    <mergeCell ref="G32:I32"/>
    <mergeCell ref="C27:D27"/>
    <mergeCell ref="E27:F27"/>
    <mergeCell ref="G27:H27"/>
    <mergeCell ref="I27:J27"/>
    <mergeCell ref="A29:D29"/>
    <mergeCell ref="G29:J29"/>
    <mergeCell ref="C23:E23"/>
    <mergeCell ref="A25:B25"/>
    <mergeCell ref="C25:D25"/>
    <mergeCell ref="E25:F25"/>
    <mergeCell ref="I25:J25"/>
    <mergeCell ref="C26:D26"/>
    <mergeCell ref="E26:F26"/>
    <mergeCell ref="I26:J26"/>
    <mergeCell ref="C17:D17"/>
    <mergeCell ref="E17:F17"/>
    <mergeCell ref="C19:I19"/>
    <mergeCell ref="C20:E20"/>
    <mergeCell ref="C21:E21"/>
    <mergeCell ref="C22:E22"/>
    <mergeCell ref="G1:J1"/>
    <mergeCell ref="B2:D2"/>
    <mergeCell ref="G2:J2"/>
    <mergeCell ref="B3:D3"/>
    <mergeCell ref="G3:J3"/>
    <mergeCell ref="A7:K7"/>
    <mergeCell ref="B12:F12"/>
    <mergeCell ref="A15:A16"/>
    <mergeCell ref="B15:B16"/>
    <mergeCell ref="C15:J15"/>
    <mergeCell ref="C16:D16"/>
    <mergeCell ref="E16:F16"/>
    <mergeCell ref="A8:B8"/>
    <mergeCell ref="C8:H8"/>
    <mergeCell ref="A9:B9"/>
    <mergeCell ref="C9:H9"/>
    <mergeCell ref="G10:H10"/>
    <mergeCell ref="J10:K10"/>
  </mergeCells>
  <conditionalFormatting sqref="H22:I22 E78 K78">
    <cfRule type="cellIs" dxfId="195" priority="28" stopIfTrue="1" operator="lessThan">
      <formula>0</formula>
    </cfRule>
  </conditionalFormatting>
  <conditionalFormatting sqref="J60:K60">
    <cfRule type="cellIs" dxfId="194" priority="27" stopIfTrue="1" operator="lessThan">
      <formula>0</formula>
    </cfRule>
  </conditionalFormatting>
  <conditionalFormatting sqref="J61:K62">
    <cfRule type="cellIs" dxfId="193" priority="26" stopIfTrue="1" operator="lessThan">
      <formula>0</formula>
    </cfRule>
  </conditionalFormatting>
  <conditionalFormatting sqref="C17:D17">
    <cfRule type="cellIs" dxfId="192" priority="21" stopIfTrue="1" operator="lessThan">
      <formula>0</formula>
    </cfRule>
    <cfRule type="cellIs" dxfId="191" priority="24" stopIfTrue="1" operator="lessThan">
      <formula>$F$23</formula>
    </cfRule>
  </conditionalFormatting>
  <conditionalFormatting sqref="I23">
    <cfRule type="cellIs" dxfId="190" priority="1" operator="lessThan">
      <formula>0</formula>
    </cfRule>
    <cfRule type="cellIs" dxfId="189" priority="25" stopIfTrue="1" operator="greaterThan">
      <formula>$J$17</formula>
    </cfRule>
  </conditionalFormatting>
  <conditionalFormatting sqref="J17">
    <cfRule type="cellIs" dxfId="188" priority="22" stopIfTrue="1" operator="lessThan">
      <formula>0</formula>
    </cfRule>
    <cfRule type="cellIs" dxfId="187" priority="23" stopIfTrue="1" operator="lessThan">
      <formula>$I$23</formula>
    </cfRule>
  </conditionalFormatting>
  <conditionalFormatting sqref="F23">
    <cfRule type="cellIs" dxfId="186" priority="19" stopIfTrue="1" operator="lessThan">
      <formula>0</formula>
    </cfRule>
    <cfRule type="cellIs" dxfId="185" priority="20" stopIfTrue="1" operator="greaterThan">
      <formula>$C$17</formula>
    </cfRule>
  </conditionalFormatting>
  <conditionalFormatting sqref="C26:D26">
    <cfRule type="cellIs" dxfId="184" priority="16" stopIfTrue="1" operator="lessThan">
      <formula>0</formula>
    </cfRule>
    <cfRule type="cellIs" dxfId="183" priority="18" stopIfTrue="1" operator="lessThan">
      <formula>$F$22</formula>
    </cfRule>
  </conditionalFormatting>
  <conditionalFormatting sqref="I26:J26">
    <cfRule type="cellIs" dxfId="182" priority="15" stopIfTrue="1" operator="lessThan">
      <formula>0</formula>
    </cfRule>
    <cfRule type="cellIs" dxfId="181" priority="17" stopIfTrue="1" operator="lessThan">
      <formula>$I$22</formula>
    </cfRule>
  </conditionalFormatting>
  <conditionalFormatting sqref="F22">
    <cfRule type="cellIs" dxfId="180" priority="12" stopIfTrue="1" operator="greaterThan">
      <formula>$C$26</formula>
    </cfRule>
    <cfRule type="cellIs" dxfId="179" priority="14" stopIfTrue="1" operator="lessThan">
      <formula>0</formula>
    </cfRule>
  </conditionalFormatting>
  <conditionalFormatting sqref="I22">
    <cfRule type="cellIs" dxfId="178" priority="11" stopIfTrue="1" operator="greaterThan">
      <formula>$I$26</formula>
    </cfRule>
    <cfRule type="cellIs" dxfId="177" priority="13" stopIfTrue="1" operator="lessThan">
      <formula>0</formula>
    </cfRule>
  </conditionalFormatting>
  <conditionalFormatting sqref="G52">
    <cfRule type="cellIs" dxfId="176" priority="10" stopIfTrue="1" operator="lessThan">
      <formula>0</formula>
    </cfRule>
  </conditionalFormatting>
  <conditionalFormatting sqref="G53:G54">
    <cfRule type="cellIs" dxfId="175" priority="9" stopIfTrue="1" operator="lessThan">
      <formula>0</formula>
    </cfRule>
  </conditionalFormatting>
  <conditionalFormatting sqref="J52:K54">
    <cfRule type="cellIs" dxfId="174" priority="8" stopIfTrue="1" operator="lessThan">
      <formula>0</formula>
    </cfRule>
  </conditionalFormatting>
  <conditionalFormatting sqref="G58:G62">
    <cfRule type="cellIs" dxfId="173" priority="7" stopIfTrue="1" operator="lessThan">
      <formula>0</formula>
    </cfRule>
  </conditionalFormatting>
  <conditionalFormatting sqref="J58:K62">
    <cfRule type="cellIs" dxfId="172" priority="6" stopIfTrue="1" operator="lessThan">
      <formula>0</formula>
    </cfRule>
  </conditionalFormatting>
  <conditionalFormatting sqref="F74:G74">
    <cfRule type="cellIs" dxfId="171" priority="4" stopIfTrue="1" operator="lessThan">
      <formula>0</formula>
    </cfRule>
    <cfRule type="cellIs" dxfId="170" priority="5" stopIfTrue="1" operator="lessThan">
      <formula>0</formula>
    </cfRule>
  </conditionalFormatting>
  <conditionalFormatting sqref="J74">
    <cfRule type="cellIs" dxfId="169" priority="3" stopIfTrue="1" operator="lessThan">
      <formula>0</formula>
    </cfRule>
  </conditionalFormatting>
  <conditionalFormatting sqref="I21">
    <cfRule type="cellIs" dxfId="168" priority="2" operator="lessThan">
      <formula>0</formula>
    </cfRule>
  </conditionalFormatting>
  <dataValidations count="6">
    <dataValidation allowBlank="1" error="Solo introduzca números" sqref="I25:J25 C25:D25"/>
    <dataValidation allowBlank="1" prompt="Seleccione su Sede Judicial de la lista" sqref="C8:H8"/>
    <dataValidation type="whole" errorStyle="warning" allowBlank="1" showInputMessage="1" showErrorMessage="1" error="Si la casilla está en rojo el número está incorrecto, favor verifique" sqref="J17">
      <formula1>0</formula1>
      <formula2>99999</formula2>
    </dataValidation>
    <dataValidation allowBlank="1" sqref="C9:H9 B10"/>
    <dataValidation type="custom" allowBlank="1" showInputMessage="1" showErrorMessage="1" error="No debe introducir datos en la casilla" sqref="H24">
      <formula1>IF(H24&lt;&gt; " "," ","No introduzca datos")</formula1>
    </dataValidation>
    <dataValidation type="whole" allowBlank="1" showInputMessage="1" showErrorMessage="1" error="Solo introduzca números" sqref="J58:K62 D24:G24 O29:V29 F21:I23 D31:D34 J52:K54 I70:J70 D36:D38">
      <formula1>0</formula1>
      <formula2>99999</formula2>
    </dataValidation>
  </dataValidations>
  <printOptions horizontalCentered="1"/>
  <pageMargins left="0.23622047244094491" right="0.23622047244094491" top="0.26" bottom="0.16" header="0" footer="0"/>
  <pageSetup scale="89" orientation="portrait" r:id="rId1"/>
  <headerFooter alignWithMargins="0"/>
  <rowBreaks count="1" manualBreakCount="1">
    <brk id="48" max="10" man="1"/>
  </row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93"/>
  <sheetViews>
    <sheetView zoomScaleNormal="100" zoomScaleSheetLayoutView="100" workbookViewId="0">
      <selection activeCell="E17" sqref="E17:F17"/>
    </sheetView>
  </sheetViews>
  <sheetFormatPr baseColWidth="10" defaultColWidth="11.42578125" defaultRowHeight="9" x14ac:dyDescent="0.2"/>
  <cols>
    <col min="1" max="1" width="5.7109375" style="1" customWidth="1"/>
    <col min="2" max="2" width="19.140625" style="1" customWidth="1"/>
    <col min="3" max="3" width="8.5703125" style="1" customWidth="1"/>
    <col min="4" max="4" width="9.7109375" style="1" customWidth="1"/>
    <col min="5" max="5" width="7.7109375" style="1" customWidth="1"/>
    <col min="6" max="6" width="9.7109375" style="1" customWidth="1"/>
    <col min="7" max="7" width="12" style="1" customWidth="1"/>
    <col min="8" max="8" width="11.5703125" style="1" customWidth="1"/>
    <col min="9" max="10" width="11.7109375" style="1" customWidth="1"/>
    <col min="11" max="11" width="9.28515625" style="1" customWidth="1"/>
    <col min="12" max="16384" width="11.42578125" style="1"/>
  </cols>
  <sheetData>
    <row r="1" spans="1:11" s="74" customFormat="1" ht="11.25" customHeight="1" x14ac:dyDescent="0.2">
      <c r="G1" s="138" t="s">
        <v>9</v>
      </c>
      <c r="H1" s="138"/>
      <c r="I1" s="138"/>
      <c r="J1" s="138"/>
      <c r="K1" s="16"/>
    </row>
    <row r="2" spans="1:11" s="74" customFormat="1" ht="14.25" customHeight="1" x14ac:dyDescent="0.2">
      <c r="B2" s="138" t="s">
        <v>7</v>
      </c>
      <c r="C2" s="138"/>
      <c r="D2" s="138"/>
      <c r="G2" s="138" t="s">
        <v>8</v>
      </c>
      <c r="H2" s="138"/>
      <c r="I2" s="138"/>
      <c r="J2" s="138"/>
      <c r="K2" s="16"/>
    </row>
    <row r="3" spans="1:11" s="74" customFormat="1" ht="12" customHeight="1" x14ac:dyDescent="0.2">
      <c r="B3" s="138" t="s">
        <v>5</v>
      </c>
      <c r="C3" s="138"/>
      <c r="D3" s="138"/>
      <c r="G3" s="138" t="s">
        <v>6</v>
      </c>
      <c r="H3" s="138"/>
      <c r="I3" s="138"/>
      <c r="J3" s="138"/>
      <c r="K3" s="16"/>
    </row>
    <row r="4" spans="1:11" s="2" customFormat="1" x14ac:dyDescent="0.2"/>
    <row r="5" spans="1:11" s="17" customFormat="1" x14ac:dyDescent="0.2"/>
    <row r="6" spans="1:11" s="17" customFormat="1" x14ac:dyDescent="0.2"/>
    <row r="7" spans="1:11" s="2" customFormat="1" ht="34.5" customHeight="1" x14ac:dyDescent="0.2">
      <c r="A7" s="200" t="s">
        <v>96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</row>
    <row r="8" spans="1:11" s="18" customFormat="1" ht="18" customHeight="1" x14ac:dyDescent="0.2">
      <c r="A8" s="183" t="s">
        <v>23</v>
      </c>
      <c r="B8" s="183"/>
      <c r="C8" s="237">
        <f>Junio!C8</f>
        <v>0</v>
      </c>
      <c r="D8" s="237"/>
      <c r="E8" s="237"/>
      <c r="F8" s="237"/>
      <c r="G8" s="237"/>
      <c r="H8" s="237"/>
      <c r="I8" s="5" t="s">
        <v>97</v>
      </c>
      <c r="J8" s="6"/>
      <c r="K8" s="7"/>
    </row>
    <row r="9" spans="1:11" s="4" customFormat="1" ht="17.25" customHeight="1" x14ac:dyDescent="0.2">
      <c r="A9" s="183" t="s">
        <v>10</v>
      </c>
      <c r="B9" s="183"/>
      <c r="C9" s="238">
        <f>Junio!C9</f>
        <v>0</v>
      </c>
      <c r="D9" s="238"/>
      <c r="E9" s="238"/>
      <c r="F9" s="238"/>
      <c r="G9" s="238"/>
      <c r="H9" s="238"/>
      <c r="I9" s="6"/>
      <c r="J9" s="19"/>
      <c r="K9" s="19"/>
    </row>
    <row r="10" spans="1:11" s="21" customFormat="1" ht="21" customHeight="1" x14ac:dyDescent="0.25">
      <c r="A10" s="20" t="s">
        <v>11</v>
      </c>
      <c r="B10" s="14" t="s">
        <v>124</v>
      </c>
      <c r="C10" s="20" t="s">
        <v>12</v>
      </c>
      <c r="D10" s="8">
        <f>Junio!D10</f>
        <v>0</v>
      </c>
      <c r="E10" s="20" t="s">
        <v>33</v>
      </c>
      <c r="F10" s="6"/>
      <c r="G10" s="236">
        <f>Junio!G10</f>
        <v>0</v>
      </c>
      <c r="H10" s="236"/>
      <c r="I10" s="20" t="s">
        <v>34</v>
      </c>
      <c r="J10" s="236">
        <f>Junio!J10</f>
        <v>0</v>
      </c>
      <c r="K10" s="236"/>
    </row>
    <row r="11" spans="1:11" s="21" customFormat="1" ht="4.5" customHeight="1" x14ac:dyDescent="0.2">
      <c r="A11" s="71"/>
      <c r="B11" s="6"/>
      <c r="C11" s="71"/>
      <c r="D11" s="71"/>
      <c r="E11" s="71"/>
      <c r="F11" s="6"/>
      <c r="G11" s="71"/>
      <c r="H11" s="71"/>
      <c r="I11" s="71"/>
      <c r="J11" s="71"/>
      <c r="K11" s="6"/>
    </row>
    <row r="12" spans="1:11" s="21" customFormat="1" ht="16.5" customHeight="1" x14ac:dyDescent="0.25">
      <c r="A12" s="20" t="s">
        <v>35</v>
      </c>
      <c r="B12" s="236">
        <f>Junio!B12</f>
        <v>0</v>
      </c>
      <c r="C12" s="236"/>
      <c r="D12" s="236"/>
      <c r="E12" s="236"/>
      <c r="F12" s="236"/>
      <c r="G12" s="6"/>
      <c r="H12" s="6"/>
      <c r="I12" s="6"/>
      <c r="J12" s="22"/>
      <c r="K12" s="6"/>
    </row>
    <row r="13" spans="1:11" s="2" customFormat="1" ht="4.5" customHeight="1" x14ac:dyDescent="0.2">
      <c r="A13" s="71"/>
      <c r="B13" s="71"/>
      <c r="C13" s="71"/>
      <c r="D13" s="71"/>
      <c r="E13" s="71"/>
      <c r="F13" s="6"/>
      <c r="G13" s="71"/>
      <c r="H13" s="6"/>
      <c r="I13" s="71"/>
      <c r="J13" s="71"/>
      <c r="K13" s="71"/>
    </row>
    <row r="14" spans="1:11" s="2" customFormat="1" ht="4.5" customHeight="1" x14ac:dyDescent="0.2">
      <c r="A14" s="71"/>
      <c r="B14" s="71"/>
      <c r="C14" s="71"/>
      <c r="D14" s="71"/>
      <c r="E14" s="71"/>
      <c r="F14" s="6"/>
      <c r="G14" s="71"/>
      <c r="H14" s="6"/>
      <c r="I14" s="71"/>
      <c r="J14" s="23"/>
      <c r="K14" s="23"/>
    </row>
    <row r="15" spans="1:11" s="2" customFormat="1" ht="18.75" customHeight="1" x14ac:dyDescent="0.2">
      <c r="A15" s="193" t="s">
        <v>13</v>
      </c>
      <c r="B15" s="195" t="s">
        <v>14</v>
      </c>
      <c r="C15" s="195" t="s">
        <v>70</v>
      </c>
      <c r="D15" s="207"/>
      <c r="E15" s="207"/>
      <c r="F15" s="207"/>
      <c r="G15" s="207"/>
      <c r="H15" s="207"/>
      <c r="I15" s="207"/>
      <c r="J15" s="208"/>
      <c r="K15" s="24"/>
    </row>
    <row r="16" spans="1:11" s="2" customFormat="1" ht="38.450000000000003" customHeight="1" x14ac:dyDescent="0.2">
      <c r="A16" s="194"/>
      <c r="B16" s="196"/>
      <c r="C16" s="199" t="s">
        <v>71</v>
      </c>
      <c r="D16" s="199"/>
      <c r="E16" s="197" t="s">
        <v>72</v>
      </c>
      <c r="F16" s="198"/>
      <c r="G16" s="90" t="s">
        <v>113</v>
      </c>
      <c r="H16" s="77" t="s">
        <v>75</v>
      </c>
      <c r="I16" s="113" t="s">
        <v>73</v>
      </c>
      <c r="J16" s="113" t="s">
        <v>74</v>
      </c>
      <c r="K16" s="27"/>
    </row>
    <row r="17" spans="1:22" s="2" customFormat="1" ht="31.15" customHeight="1" x14ac:dyDescent="0.2">
      <c r="A17" s="80">
        <v>1</v>
      </c>
      <c r="B17" s="39" t="s">
        <v>66</v>
      </c>
      <c r="C17" s="241">
        <f>Junio!J17</f>
        <v>0</v>
      </c>
      <c r="D17" s="241"/>
      <c r="E17" s="209"/>
      <c r="F17" s="210"/>
      <c r="G17" s="83"/>
      <c r="H17" s="38">
        <f>SUM(J35:J38)</f>
        <v>0</v>
      </c>
      <c r="I17" s="91">
        <f>J33</f>
        <v>0</v>
      </c>
      <c r="J17" s="72">
        <f>C17+E17+G17-H17-I17</f>
        <v>0</v>
      </c>
      <c r="K17" s="12"/>
    </row>
    <row r="18" spans="1:22" s="2" customFormat="1" ht="9" customHeight="1" x14ac:dyDescent="0.2">
      <c r="A18" s="6"/>
      <c r="B18" s="6"/>
      <c r="C18" s="6"/>
      <c r="D18" s="6"/>
      <c r="E18" s="6"/>
      <c r="F18" s="6"/>
      <c r="G18" s="71"/>
      <c r="H18" s="71"/>
      <c r="I18" s="71"/>
      <c r="J18" s="71"/>
      <c r="K18" s="71"/>
      <c r="Q18" s="40"/>
      <c r="R18" s="40"/>
      <c r="S18" s="40"/>
      <c r="T18" s="40"/>
      <c r="U18" s="40"/>
      <c r="V18" s="40"/>
    </row>
    <row r="19" spans="1:22" s="2" customFormat="1" ht="18.75" customHeight="1" x14ac:dyDescent="0.2">
      <c r="A19" s="6"/>
      <c r="B19" s="6"/>
      <c r="C19" s="146" t="s">
        <v>47</v>
      </c>
      <c r="D19" s="147"/>
      <c r="E19" s="147"/>
      <c r="F19" s="147"/>
      <c r="G19" s="147"/>
      <c r="H19" s="147"/>
      <c r="I19" s="148"/>
      <c r="J19" s="71"/>
      <c r="K19" s="71"/>
      <c r="L19" s="41"/>
      <c r="Q19" s="40"/>
      <c r="R19" s="40"/>
      <c r="S19" s="40"/>
      <c r="T19" s="40"/>
      <c r="U19" s="40"/>
      <c r="V19" s="40"/>
    </row>
    <row r="20" spans="1:22" s="2" customFormat="1" ht="27" customHeight="1" x14ac:dyDescent="0.2">
      <c r="A20" s="6"/>
      <c r="B20" s="6"/>
      <c r="C20" s="146" t="s">
        <v>14</v>
      </c>
      <c r="D20" s="147"/>
      <c r="E20" s="148"/>
      <c r="F20" s="42" t="s">
        <v>46</v>
      </c>
      <c r="G20" s="42" t="s">
        <v>48</v>
      </c>
      <c r="H20" s="42" t="s">
        <v>107</v>
      </c>
      <c r="I20" s="42" t="s">
        <v>49</v>
      </c>
      <c r="J20" s="71"/>
      <c r="K20" s="71"/>
      <c r="L20" s="40"/>
      <c r="Q20" s="40"/>
      <c r="R20" s="40"/>
      <c r="S20" s="40"/>
      <c r="T20" s="40"/>
      <c r="U20" s="40"/>
      <c r="V20" s="40"/>
    </row>
    <row r="21" spans="1:22" s="2" customFormat="1" ht="27.6" customHeight="1" x14ac:dyDescent="0.2">
      <c r="A21" s="6"/>
      <c r="B21" s="6"/>
      <c r="C21" s="164" t="s">
        <v>22</v>
      </c>
      <c r="D21" s="165"/>
      <c r="E21" s="166"/>
      <c r="F21" s="91">
        <f>Junio!I21</f>
        <v>0</v>
      </c>
      <c r="G21" s="83"/>
      <c r="H21" s="83"/>
      <c r="I21" s="72">
        <f>F21+G21-(D41+H21)</f>
        <v>0</v>
      </c>
      <c r="J21" s="71"/>
      <c r="K21" s="71"/>
      <c r="L21" s="40"/>
      <c r="Q21" s="40"/>
      <c r="R21" s="40"/>
      <c r="S21" s="40"/>
      <c r="T21" s="40"/>
      <c r="U21" s="40"/>
      <c r="V21" s="40"/>
    </row>
    <row r="22" spans="1:22" s="2" customFormat="1" ht="27.6" customHeight="1" x14ac:dyDescent="0.2">
      <c r="A22" s="6"/>
      <c r="B22" s="6"/>
      <c r="C22" s="164" t="s">
        <v>81</v>
      </c>
      <c r="D22" s="165"/>
      <c r="E22" s="166"/>
      <c r="F22" s="91">
        <f>Junio!I22</f>
        <v>0</v>
      </c>
      <c r="G22" s="83"/>
      <c r="H22" s="83"/>
      <c r="I22" s="72">
        <f>F22+G22-(D42+H22)</f>
        <v>0</v>
      </c>
      <c r="J22" s="71"/>
      <c r="K22" s="71"/>
      <c r="L22" s="40"/>
      <c r="Q22" s="40"/>
      <c r="R22" s="40"/>
      <c r="S22" s="40"/>
      <c r="T22" s="40"/>
      <c r="U22" s="40"/>
      <c r="V22" s="40"/>
    </row>
    <row r="23" spans="1:22" s="2" customFormat="1" ht="20.45" customHeight="1" x14ac:dyDescent="0.2">
      <c r="A23" s="6"/>
      <c r="B23" s="6"/>
      <c r="C23" s="143" t="s">
        <v>82</v>
      </c>
      <c r="D23" s="182"/>
      <c r="E23" s="144"/>
      <c r="F23" s="72">
        <f>SUM(F21:F22)</f>
        <v>0</v>
      </c>
      <c r="G23" s="72">
        <f>SUM(G21:G22)</f>
        <v>0</v>
      </c>
      <c r="H23" s="72">
        <f>SUM(H21:H22)</f>
        <v>0</v>
      </c>
      <c r="I23" s="72">
        <f>SUM(I21:I22)</f>
        <v>0</v>
      </c>
      <c r="J23" s="71"/>
      <c r="K23" s="71"/>
      <c r="L23" s="40"/>
      <c r="Q23" s="40"/>
      <c r="R23" s="40"/>
      <c r="S23" s="40"/>
      <c r="T23" s="40"/>
      <c r="U23" s="40"/>
      <c r="V23" s="40"/>
    </row>
    <row r="24" spans="1:22" s="44" customFormat="1" ht="18" customHeight="1" x14ac:dyDescent="0.2">
      <c r="A24" s="12"/>
      <c r="B24" s="43"/>
      <c r="C24" s="43"/>
      <c r="D24" s="10"/>
      <c r="E24" s="10"/>
      <c r="F24" s="10"/>
      <c r="G24" s="11"/>
      <c r="H24" s="10"/>
      <c r="I24" s="10"/>
      <c r="J24" s="10"/>
      <c r="K24" s="12"/>
      <c r="M24" s="45"/>
      <c r="N24" s="3"/>
    </row>
    <row r="25" spans="1:22" s="2" customFormat="1" ht="21.75" customHeight="1" x14ac:dyDescent="0.2">
      <c r="A25" s="161" t="s">
        <v>83</v>
      </c>
      <c r="B25" s="162"/>
      <c r="C25" s="158" t="s">
        <v>57</v>
      </c>
      <c r="D25" s="159"/>
      <c r="E25" s="160" t="s">
        <v>50</v>
      </c>
      <c r="F25" s="160"/>
      <c r="G25" s="79" t="s">
        <v>58</v>
      </c>
      <c r="H25" s="79" t="s">
        <v>67</v>
      </c>
      <c r="I25" s="158" t="s">
        <v>59</v>
      </c>
      <c r="J25" s="159"/>
      <c r="K25" s="6"/>
      <c r="L25" s="40"/>
      <c r="M25" s="48"/>
      <c r="N25" s="49"/>
      <c r="O25" s="40"/>
      <c r="P25" s="40"/>
      <c r="Q25" s="40"/>
      <c r="R25" s="40"/>
      <c r="S25" s="40"/>
      <c r="T25" s="40"/>
      <c r="U25" s="40"/>
      <c r="V25" s="40"/>
    </row>
    <row r="26" spans="1:22" s="2" customFormat="1" ht="22.5" customHeight="1" x14ac:dyDescent="0.2">
      <c r="A26" s="50" t="s">
        <v>60</v>
      </c>
      <c r="B26" s="84" t="s">
        <v>81</v>
      </c>
      <c r="C26" s="239">
        <f>Junio!I26</f>
        <v>0</v>
      </c>
      <c r="D26" s="240"/>
      <c r="E26" s="186"/>
      <c r="F26" s="187"/>
      <c r="G26" s="87"/>
      <c r="H26" s="87"/>
      <c r="I26" s="161">
        <f>C26+E26-G26-H26</f>
        <v>0</v>
      </c>
      <c r="J26" s="162"/>
      <c r="K26" s="6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</row>
    <row r="27" spans="1:22" s="2" customFormat="1" ht="17.25" hidden="1" customHeight="1" x14ac:dyDescent="0.2">
      <c r="A27" s="50" t="s">
        <v>61</v>
      </c>
      <c r="B27" s="52"/>
      <c r="C27" s="188"/>
      <c r="D27" s="189"/>
      <c r="E27" s="188"/>
      <c r="F27" s="189"/>
      <c r="G27" s="188"/>
      <c r="H27" s="189"/>
      <c r="I27" s="171">
        <f>+C27+E27-G27</f>
        <v>0</v>
      </c>
      <c r="J27" s="172"/>
      <c r="K27" s="6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</row>
    <row r="28" spans="1:22" s="40" customFormat="1" ht="6.75" customHeight="1" x14ac:dyDescent="0.2">
      <c r="A28" s="81"/>
      <c r="B28" s="54"/>
      <c r="C28" s="54"/>
      <c r="D28" s="54"/>
      <c r="E28" s="55"/>
      <c r="F28" s="56"/>
      <c r="G28" s="54"/>
      <c r="H28" s="54"/>
      <c r="I28" s="81"/>
      <c r="J28" s="81"/>
      <c r="K28" s="6"/>
    </row>
    <row r="29" spans="1:22" s="2" customFormat="1" ht="28.15" customHeight="1" x14ac:dyDescent="0.2">
      <c r="A29" s="167" t="s">
        <v>31</v>
      </c>
      <c r="B29" s="168"/>
      <c r="C29" s="168"/>
      <c r="D29" s="169"/>
      <c r="E29" s="56"/>
      <c r="F29" s="19"/>
      <c r="G29" s="146" t="s">
        <v>149</v>
      </c>
      <c r="H29" s="147"/>
      <c r="I29" s="147"/>
      <c r="J29" s="148"/>
      <c r="K29" s="6"/>
      <c r="L29" s="40"/>
      <c r="M29" s="157"/>
      <c r="N29" s="157"/>
      <c r="O29" s="44"/>
      <c r="P29" s="44"/>
      <c r="Q29" s="3"/>
      <c r="R29" s="3"/>
      <c r="S29" s="44"/>
      <c r="T29" s="44"/>
      <c r="U29" s="3"/>
      <c r="V29" s="3"/>
    </row>
    <row r="30" spans="1:22" s="2" customFormat="1" ht="20.25" customHeight="1" x14ac:dyDescent="0.2">
      <c r="A30" s="190" t="s">
        <v>32</v>
      </c>
      <c r="B30" s="191"/>
      <c r="C30" s="191"/>
      <c r="D30" s="192"/>
      <c r="E30" s="56"/>
      <c r="F30" s="19"/>
      <c r="G30" s="217" t="s">
        <v>141</v>
      </c>
      <c r="H30" s="217"/>
      <c r="I30" s="217"/>
      <c r="J30" s="87"/>
      <c r="K30" s="6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</row>
    <row r="31" spans="1:22" s="2" customFormat="1" ht="19.5" customHeight="1" x14ac:dyDescent="0.2">
      <c r="A31" s="80">
        <v>1</v>
      </c>
      <c r="B31" s="215" t="s">
        <v>1</v>
      </c>
      <c r="C31" s="215"/>
      <c r="D31" s="83"/>
      <c r="E31" s="56"/>
      <c r="F31" s="19"/>
      <c r="G31" s="217" t="s">
        <v>142</v>
      </c>
      <c r="H31" s="217"/>
      <c r="I31" s="217"/>
      <c r="J31" s="35"/>
      <c r="K31" s="6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</row>
    <row r="32" spans="1:22" s="2" customFormat="1" ht="19.5" customHeight="1" x14ac:dyDescent="0.2">
      <c r="A32" s="80">
        <v>2</v>
      </c>
      <c r="B32" s="215" t="s">
        <v>2</v>
      </c>
      <c r="C32" s="215"/>
      <c r="D32" s="83"/>
      <c r="E32" s="56"/>
      <c r="F32" s="19"/>
      <c r="G32" s="217" t="s">
        <v>143</v>
      </c>
      <c r="H32" s="217"/>
      <c r="I32" s="217"/>
      <c r="J32" s="83"/>
      <c r="K32" s="6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</row>
    <row r="33" spans="1:22" s="2" customFormat="1" ht="19.5" customHeight="1" x14ac:dyDescent="0.2">
      <c r="A33" s="80">
        <v>3</v>
      </c>
      <c r="B33" s="215" t="s">
        <v>3</v>
      </c>
      <c r="C33" s="215"/>
      <c r="D33" s="83"/>
      <c r="E33" s="56"/>
      <c r="F33" s="19"/>
      <c r="G33" s="212" t="s">
        <v>62</v>
      </c>
      <c r="H33" s="213"/>
      <c r="I33" s="214"/>
      <c r="J33" s="31">
        <f>SUM(D31:D34,D36:D38,D41:D45,J30:J32)</f>
        <v>0</v>
      </c>
      <c r="K33" s="6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</row>
    <row r="34" spans="1:22" s="2" customFormat="1" ht="19.5" customHeight="1" x14ac:dyDescent="0.2">
      <c r="A34" s="57">
        <v>4</v>
      </c>
      <c r="B34" s="215" t="s">
        <v>36</v>
      </c>
      <c r="C34" s="215"/>
      <c r="D34" s="83"/>
      <c r="E34" s="56"/>
      <c r="K34" s="6"/>
      <c r="M34" s="40"/>
    </row>
    <row r="35" spans="1:22" s="2" customFormat="1" ht="19.5" customHeight="1" x14ac:dyDescent="0.2">
      <c r="A35" s="190" t="s">
        <v>136</v>
      </c>
      <c r="B35" s="191"/>
      <c r="C35" s="191"/>
      <c r="D35" s="192"/>
      <c r="E35" s="56"/>
      <c r="G35" s="146" t="s">
        <v>109</v>
      </c>
      <c r="H35" s="147"/>
      <c r="I35" s="147"/>
      <c r="J35" s="148"/>
    </row>
    <row r="36" spans="1:22" s="2" customFormat="1" ht="19.5" customHeight="1" x14ac:dyDescent="0.2">
      <c r="A36" s="80">
        <v>1</v>
      </c>
      <c r="B36" s="215" t="s">
        <v>138</v>
      </c>
      <c r="C36" s="215"/>
      <c r="D36" s="83"/>
      <c r="E36" s="56"/>
      <c r="G36" s="222">
        <v>1</v>
      </c>
      <c r="H36" s="211" t="s">
        <v>54</v>
      </c>
      <c r="I36" s="84" t="s">
        <v>55</v>
      </c>
      <c r="J36" s="87"/>
    </row>
    <row r="37" spans="1:22" s="2" customFormat="1" ht="19.5" customHeight="1" x14ac:dyDescent="0.2">
      <c r="A37" s="80">
        <v>2</v>
      </c>
      <c r="B37" s="215" t="s">
        <v>139</v>
      </c>
      <c r="C37" s="215"/>
      <c r="D37" s="83"/>
      <c r="E37" s="56"/>
      <c r="G37" s="223"/>
      <c r="H37" s="211"/>
      <c r="I37" s="84" t="s">
        <v>56</v>
      </c>
      <c r="J37" s="87"/>
      <c r="M37" s="40"/>
    </row>
    <row r="38" spans="1:22" s="2" customFormat="1" ht="19.5" customHeight="1" x14ac:dyDescent="0.2">
      <c r="A38" s="80">
        <v>3</v>
      </c>
      <c r="B38" s="215" t="s">
        <v>140</v>
      </c>
      <c r="C38" s="215"/>
      <c r="D38" s="83"/>
      <c r="E38" s="56"/>
      <c r="G38" s="57">
        <v>2</v>
      </c>
      <c r="H38" s="164" t="s">
        <v>28</v>
      </c>
      <c r="I38" s="166"/>
      <c r="J38" s="87"/>
    </row>
    <row r="39" spans="1:22" s="2" customFormat="1" ht="15.75" customHeight="1" x14ac:dyDescent="0.2">
      <c r="A39" s="216" t="s">
        <v>137</v>
      </c>
      <c r="B39" s="216"/>
      <c r="C39" s="216"/>
      <c r="D39" s="216"/>
      <c r="E39" s="56"/>
    </row>
    <row r="40" spans="1:22" s="2" customFormat="1" ht="15" customHeight="1" x14ac:dyDescent="0.2">
      <c r="A40" s="216"/>
      <c r="B40" s="216"/>
      <c r="C40" s="216"/>
      <c r="D40" s="216"/>
      <c r="E40" s="56"/>
      <c r="F40" s="181" t="s">
        <v>4</v>
      </c>
      <c r="G40" s="181"/>
      <c r="H40" s="181"/>
      <c r="I40" s="181"/>
      <c r="J40" s="181"/>
      <c r="K40" s="181"/>
    </row>
    <row r="41" spans="1:22" s="2" customFormat="1" ht="21" customHeight="1" x14ac:dyDescent="0.2">
      <c r="A41" s="80">
        <v>1</v>
      </c>
      <c r="B41" s="203" t="s">
        <v>64</v>
      </c>
      <c r="C41" s="204"/>
      <c r="D41" s="87"/>
      <c r="E41" s="56"/>
      <c r="F41" s="78" t="s">
        <v>80</v>
      </c>
      <c r="G41" s="79" t="s">
        <v>44</v>
      </c>
      <c r="H41" s="79" t="s">
        <v>17</v>
      </c>
      <c r="I41" s="79" t="s">
        <v>76</v>
      </c>
      <c r="J41" s="79" t="s">
        <v>77</v>
      </c>
      <c r="K41" s="79" t="s">
        <v>78</v>
      </c>
    </row>
    <row r="42" spans="1:22" s="2" customFormat="1" ht="19.149999999999999" customHeight="1" x14ac:dyDescent="0.2">
      <c r="A42" s="80">
        <v>2</v>
      </c>
      <c r="B42" s="201" t="s">
        <v>130</v>
      </c>
      <c r="C42" s="202"/>
      <c r="D42" s="87"/>
      <c r="E42" s="6"/>
      <c r="F42" s="114" t="s">
        <v>68</v>
      </c>
      <c r="G42" s="32"/>
      <c r="H42" s="32"/>
      <c r="I42" s="32"/>
      <c r="J42" s="32"/>
      <c r="K42" s="87"/>
    </row>
    <row r="43" spans="1:22" s="2" customFormat="1" ht="19.149999999999999" customHeight="1" x14ac:dyDescent="0.2">
      <c r="A43" s="80">
        <v>3</v>
      </c>
      <c r="B43" s="179" t="s">
        <v>27</v>
      </c>
      <c r="C43" s="180"/>
      <c r="D43" s="87"/>
      <c r="E43" s="6"/>
      <c r="F43" s="114" t="s">
        <v>79</v>
      </c>
      <c r="G43" s="32"/>
      <c r="H43" s="32"/>
      <c r="I43" s="32"/>
      <c r="J43" s="32"/>
      <c r="K43" s="87"/>
    </row>
    <row r="44" spans="1:22" s="2" customFormat="1" ht="20.25" customHeight="1" x14ac:dyDescent="0.2">
      <c r="A44" s="80">
        <v>4</v>
      </c>
      <c r="B44" s="203" t="s">
        <v>65</v>
      </c>
      <c r="C44" s="204"/>
      <c r="D44" s="87"/>
      <c r="E44" s="6"/>
      <c r="F44" s="114" t="s">
        <v>69</v>
      </c>
      <c r="G44" s="32"/>
      <c r="H44" s="32"/>
      <c r="I44" s="32"/>
      <c r="J44" s="32"/>
      <c r="K44" s="87"/>
    </row>
    <row r="45" spans="1:22" s="2" customFormat="1" ht="16.5" customHeight="1" x14ac:dyDescent="0.2">
      <c r="A45" s="80">
        <v>5</v>
      </c>
      <c r="B45" s="201" t="s">
        <v>51</v>
      </c>
      <c r="C45" s="202"/>
      <c r="D45" s="87"/>
      <c r="E45" s="6"/>
      <c r="K45" s="6"/>
    </row>
    <row r="46" spans="1:22" s="2" customFormat="1" ht="16.5" customHeight="1" x14ac:dyDescent="0.2">
      <c r="E46" s="6"/>
      <c r="F46" s="173" t="s">
        <v>39</v>
      </c>
      <c r="G46" s="174"/>
      <c r="H46" s="174"/>
      <c r="I46" s="174"/>
      <c r="J46" s="175"/>
      <c r="K46" s="6"/>
    </row>
    <row r="47" spans="1:22" s="2" customFormat="1" ht="16.5" customHeight="1" x14ac:dyDescent="0.2">
      <c r="A47" s="23"/>
      <c r="B47" s="23"/>
      <c r="C47" s="23"/>
      <c r="D47" s="116"/>
      <c r="E47" s="6"/>
      <c r="F47" s="60">
        <v>1</v>
      </c>
      <c r="G47" s="176" t="s">
        <v>0</v>
      </c>
      <c r="H47" s="177"/>
      <c r="I47" s="178"/>
      <c r="J47" s="32"/>
      <c r="K47" s="6"/>
    </row>
    <row r="48" spans="1:22" s="2" customFormat="1" ht="16.5" customHeight="1" x14ac:dyDescent="0.2">
      <c r="A48" s="23"/>
      <c r="B48" s="23"/>
      <c r="C48" s="23"/>
      <c r="D48" s="116"/>
      <c r="E48" s="6"/>
      <c r="F48" s="60">
        <v>2</v>
      </c>
      <c r="G48" s="176" t="s">
        <v>37</v>
      </c>
      <c r="H48" s="177"/>
      <c r="I48" s="178"/>
      <c r="J48" s="32"/>
      <c r="K48" s="6"/>
    </row>
    <row r="49" spans="1:19" s="2" customFormat="1" ht="13.5" customHeight="1" x14ac:dyDescent="0.2">
      <c r="A49" s="6"/>
      <c r="B49" s="6"/>
      <c r="C49" s="6"/>
      <c r="D49" s="6"/>
      <c r="E49" s="6"/>
      <c r="F49" s="19"/>
      <c r="G49" s="6"/>
      <c r="H49" s="6"/>
      <c r="I49" s="6"/>
      <c r="J49" s="6"/>
      <c r="K49" s="6"/>
    </row>
    <row r="50" spans="1:19" s="40" customFormat="1" ht="17.25" customHeight="1" x14ac:dyDescent="0.2">
      <c r="A50" s="230" t="s">
        <v>40</v>
      </c>
      <c r="B50" s="230"/>
      <c r="C50" s="230"/>
      <c r="D50" s="6"/>
      <c r="E50" s="173" t="s">
        <v>38</v>
      </c>
      <c r="F50" s="174"/>
      <c r="G50" s="174"/>
      <c r="H50" s="174"/>
      <c r="I50" s="174"/>
      <c r="J50" s="174"/>
      <c r="K50" s="175"/>
    </row>
    <row r="51" spans="1:19" s="40" customFormat="1" ht="27" customHeight="1" x14ac:dyDescent="0.2">
      <c r="A51" s="230"/>
      <c r="B51" s="230"/>
      <c r="C51" s="230"/>
      <c r="D51" s="6"/>
      <c r="E51" s="218" t="s">
        <v>14</v>
      </c>
      <c r="F51" s="219"/>
      <c r="G51" s="79" t="s">
        <v>15</v>
      </c>
      <c r="H51" s="79" t="s">
        <v>16</v>
      </c>
      <c r="I51" s="73" t="s">
        <v>17</v>
      </c>
      <c r="J51" s="218" t="s">
        <v>18</v>
      </c>
      <c r="K51" s="219"/>
    </row>
    <row r="52" spans="1:19" s="40" customFormat="1" ht="21" customHeight="1" x14ac:dyDescent="0.2">
      <c r="A52" s="201" t="s">
        <v>100</v>
      </c>
      <c r="B52" s="202"/>
      <c r="C52" s="87"/>
      <c r="D52" s="6"/>
      <c r="E52" s="220" t="s">
        <v>84</v>
      </c>
      <c r="F52" s="221"/>
      <c r="G52" s="92">
        <f>Junio!J52</f>
        <v>0</v>
      </c>
      <c r="H52" s="87"/>
      <c r="I52" s="87"/>
      <c r="J52" s="137">
        <f>+G52+H52-I52</f>
        <v>0</v>
      </c>
      <c r="K52" s="137"/>
    </row>
    <row r="53" spans="1:19" s="40" customFormat="1" ht="25.15" customHeight="1" x14ac:dyDescent="0.2">
      <c r="A53" s="201" t="s">
        <v>101</v>
      </c>
      <c r="B53" s="202"/>
      <c r="C53" s="87"/>
      <c r="D53" s="6"/>
      <c r="E53" s="201" t="s">
        <v>85</v>
      </c>
      <c r="F53" s="202"/>
      <c r="G53" s="92">
        <f>Junio!J53</f>
        <v>0</v>
      </c>
      <c r="H53" s="87"/>
      <c r="I53" s="87"/>
      <c r="J53" s="137">
        <f>+G53+H53-I53</f>
        <v>0</v>
      </c>
      <c r="K53" s="137"/>
    </row>
    <row r="54" spans="1:19" s="40" customFormat="1" ht="23.45" customHeight="1" x14ac:dyDescent="0.2">
      <c r="A54" s="201" t="s">
        <v>102</v>
      </c>
      <c r="B54" s="202"/>
      <c r="C54" s="87"/>
      <c r="D54" s="6"/>
      <c r="E54" s="201" t="s">
        <v>91</v>
      </c>
      <c r="F54" s="202"/>
      <c r="G54" s="92">
        <f>Junio!J54</f>
        <v>0</v>
      </c>
      <c r="H54" s="87"/>
      <c r="I54" s="87"/>
      <c r="J54" s="137">
        <f>+G54+H54-I54</f>
        <v>0</v>
      </c>
      <c r="K54" s="137"/>
    </row>
    <row r="55" spans="1:19" s="2" customFormat="1" ht="21" customHeight="1" x14ac:dyDescent="0.2">
      <c r="A55" s="205" t="s">
        <v>103</v>
      </c>
      <c r="B55" s="206"/>
      <c r="C55" s="87"/>
      <c r="D55" s="6"/>
      <c r="E55" s="19"/>
      <c r="F55" s="19"/>
      <c r="G55" s="19"/>
      <c r="H55" s="19"/>
      <c r="I55" s="19"/>
      <c r="J55" s="19"/>
      <c r="K55" s="19"/>
    </row>
    <row r="56" spans="1:19" s="2" customFormat="1" ht="21" customHeight="1" x14ac:dyDescent="0.2">
      <c r="A56" s="201" t="s">
        <v>150</v>
      </c>
      <c r="B56" s="202"/>
      <c r="C56" s="87"/>
      <c r="D56" s="6"/>
      <c r="E56" s="173" t="s">
        <v>45</v>
      </c>
      <c r="F56" s="174"/>
      <c r="G56" s="174"/>
      <c r="H56" s="174"/>
      <c r="I56" s="174"/>
      <c r="J56" s="174"/>
      <c r="K56" s="175"/>
    </row>
    <row r="57" spans="1:19" s="40" customFormat="1" ht="21.75" customHeight="1" x14ac:dyDescent="0.2">
      <c r="A57" s="201" t="s">
        <v>104</v>
      </c>
      <c r="B57" s="202"/>
      <c r="C57" s="87"/>
      <c r="D57" s="6"/>
      <c r="E57" s="224" t="s">
        <v>14</v>
      </c>
      <c r="F57" s="225"/>
      <c r="G57" s="63" t="s">
        <v>15</v>
      </c>
      <c r="H57" s="63" t="s">
        <v>131</v>
      </c>
      <c r="I57" s="85" t="s">
        <v>26</v>
      </c>
      <c r="J57" s="224" t="s">
        <v>18</v>
      </c>
      <c r="K57" s="225"/>
      <c r="M57" s="2"/>
      <c r="N57" s="2"/>
      <c r="O57" s="2"/>
      <c r="P57" s="2"/>
      <c r="Q57" s="2"/>
      <c r="R57" s="2"/>
      <c r="S57" s="2"/>
    </row>
    <row r="58" spans="1:19" s="2" customFormat="1" ht="24.75" customHeight="1" x14ac:dyDescent="0.2">
      <c r="A58" s="201" t="s">
        <v>105</v>
      </c>
      <c r="B58" s="202"/>
      <c r="C58" s="87"/>
      <c r="D58" s="6"/>
      <c r="E58" s="141" t="s">
        <v>86</v>
      </c>
      <c r="F58" s="142"/>
      <c r="G58" s="92">
        <f>Junio!J58</f>
        <v>0</v>
      </c>
      <c r="H58" s="87"/>
      <c r="I58" s="76"/>
      <c r="J58" s="137">
        <f>+G58+H58-I58</f>
        <v>0</v>
      </c>
      <c r="K58" s="137"/>
    </row>
    <row r="59" spans="1:19" s="2" customFormat="1" ht="18" customHeight="1" x14ac:dyDescent="0.2">
      <c r="A59" s="201" t="s">
        <v>106</v>
      </c>
      <c r="B59" s="202"/>
      <c r="C59" s="87"/>
      <c r="D59" s="6"/>
      <c r="E59" s="141" t="s">
        <v>87</v>
      </c>
      <c r="F59" s="142"/>
      <c r="G59" s="92">
        <f>Junio!J59</f>
        <v>0</v>
      </c>
      <c r="H59" s="87"/>
      <c r="I59" s="87"/>
      <c r="J59" s="137">
        <f>+G59+H59-I59</f>
        <v>0</v>
      </c>
      <c r="K59" s="137"/>
    </row>
    <row r="60" spans="1:19" s="2" customFormat="1" ht="18.75" customHeight="1" x14ac:dyDescent="0.2">
      <c r="A60" s="57"/>
      <c r="B60" s="82" t="s">
        <v>25</v>
      </c>
      <c r="C60" s="31">
        <f>SUM(C52:C59)</f>
        <v>0</v>
      </c>
      <c r="D60" s="6"/>
      <c r="E60" s="205" t="s">
        <v>88</v>
      </c>
      <c r="F60" s="206"/>
      <c r="G60" s="92">
        <f>Junio!J60</f>
        <v>0</v>
      </c>
      <c r="H60" s="87"/>
      <c r="I60" s="87"/>
      <c r="J60" s="137">
        <f>+G60+H60-I60</f>
        <v>0</v>
      </c>
      <c r="K60" s="137"/>
    </row>
    <row r="61" spans="1:19" s="2" customFormat="1" ht="22.5" customHeight="1" x14ac:dyDescent="0.2">
      <c r="A61" s="6"/>
      <c r="B61" s="6"/>
      <c r="C61" s="6"/>
      <c r="D61" s="6"/>
      <c r="E61" s="201" t="s">
        <v>89</v>
      </c>
      <c r="F61" s="202"/>
      <c r="G61" s="92">
        <f>Junio!J61</f>
        <v>0</v>
      </c>
      <c r="H61" s="87"/>
      <c r="I61" s="87"/>
      <c r="J61" s="137">
        <f>+G61+H61-I61</f>
        <v>0</v>
      </c>
      <c r="K61" s="137"/>
    </row>
    <row r="62" spans="1:19" s="2" customFormat="1" ht="22.5" customHeight="1" x14ac:dyDescent="0.2">
      <c r="A62" s="173" t="s">
        <v>41</v>
      </c>
      <c r="B62" s="175"/>
      <c r="C62" s="75" t="s">
        <v>13</v>
      </c>
      <c r="D62" s="6"/>
      <c r="E62" s="141" t="s">
        <v>90</v>
      </c>
      <c r="F62" s="142"/>
      <c r="G62" s="92">
        <f>Junio!J62</f>
        <v>0</v>
      </c>
      <c r="H62" s="87"/>
      <c r="I62" s="87"/>
      <c r="J62" s="137">
        <f>+G62+H62-I62</f>
        <v>0</v>
      </c>
      <c r="K62" s="137"/>
    </row>
    <row r="63" spans="1:19" s="2" customFormat="1" ht="21.75" customHeight="1" x14ac:dyDescent="0.2">
      <c r="A63" s="145" t="s">
        <v>110</v>
      </c>
      <c r="B63" s="145"/>
      <c r="C63" s="32"/>
      <c r="D63" s="6"/>
      <c r="E63" s="6"/>
      <c r="F63" s="6"/>
      <c r="G63" s="6"/>
      <c r="H63" s="6"/>
      <c r="I63" s="6"/>
      <c r="J63" s="6"/>
      <c r="K63" s="6"/>
    </row>
    <row r="64" spans="1:19" s="2" customFormat="1" ht="21.75" customHeight="1" x14ac:dyDescent="0.2">
      <c r="A64" s="145" t="s">
        <v>111</v>
      </c>
      <c r="B64" s="145"/>
      <c r="C64" s="32"/>
      <c r="D64" s="6"/>
      <c r="F64" s="234" t="s">
        <v>148</v>
      </c>
      <c r="G64" s="234"/>
      <c r="H64" s="117" t="s">
        <v>132</v>
      </c>
      <c r="I64" s="87"/>
    </row>
    <row r="65" spans="1:11" s="2" customFormat="1" ht="21.75" customHeight="1" x14ac:dyDescent="0.2">
      <c r="A65" s="145" t="s">
        <v>112</v>
      </c>
      <c r="B65" s="145"/>
      <c r="C65" s="32"/>
      <c r="D65" s="6"/>
      <c r="F65" s="234"/>
      <c r="G65" s="234"/>
      <c r="H65" s="117" t="s">
        <v>133</v>
      </c>
      <c r="I65" s="87"/>
    </row>
    <row r="66" spans="1:11" s="2" customFormat="1" ht="21.75" customHeight="1" x14ac:dyDescent="0.2">
      <c r="A66" s="145" t="s">
        <v>144</v>
      </c>
      <c r="B66" s="145"/>
      <c r="C66" s="32"/>
      <c r="D66" s="6"/>
      <c r="I66" s="6"/>
      <c r="J66" s="6"/>
      <c r="K66" s="6"/>
    </row>
    <row r="67" spans="1:11" s="2" customFormat="1" ht="21.75" customHeight="1" x14ac:dyDescent="0.2">
      <c r="A67" s="145" t="s">
        <v>145</v>
      </c>
      <c r="B67" s="145"/>
      <c r="C67" s="32"/>
      <c r="D67" s="6"/>
      <c r="E67" s="6"/>
      <c r="F67" s="146" t="s">
        <v>135</v>
      </c>
      <c r="G67" s="147"/>
      <c r="H67" s="147"/>
      <c r="I67" s="147"/>
      <c r="J67" s="148"/>
      <c r="K67" s="6"/>
    </row>
    <row r="68" spans="1:11" s="2" customFormat="1" ht="18.75" customHeight="1" x14ac:dyDescent="0.2">
      <c r="A68" s="145" t="s">
        <v>146</v>
      </c>
      <c r="B68" s="145"/>
      <c r="C68" s="32"/>
      <c r="D68" s="6"/>
      <c r="F68" s="231" t="s">
        <v>132</v>
      </c>
      <c r="G68" s="232"/>
      <c r="H68" s="231" t="s">
        <v>133</v>
      </c>
      <c r="I68" s="232"/>
      <c r="J68" s="233" t="s">
        <v>134</v>
      </c>
      <c r="K68" s="6"/>
    </row>
    <row r="69" spans="1:11" s="2" customFormat="1" ht="20.25" customHeight="1" x14ac:dyDescent="0.2">
      <c r="A69" s="145" t="s">
        <v>147</v>
      </c>
      <c r="B69" s="145"/>
      <c r="C69" s="32"/>
      <c r="D69" s="6"/>
      <c r="F69" s="120" t="s">
        <v>29</v>
      </c>
      <c r="G69" s="121" t="s">
        <v>30</v>
      </c>
      <c r="H69" s="120" t="s">
        <v>29</v>
      </c>
      <c r="I69" s="121" t="s">
        <v>30</v>
      </c>
      <c r="J69" s="233"/>
      <c r="K69" s="40"/>
    </row>
    <row r="70" spans="1:11" s="2" customFormat="1" ht="19.149999999999999" customHeight="1" x14ac:dyDescent="0.2">
      <c r="A70" s="143" t="s">
        <v>25</v>
      </c>
      <c r="B70" s="144"/>
      <c r="C70" s="33">
        <f>SUM(C63:C69)</f>
        <v>0</v>
      </c>
      <c r="D70" s="6"/>
      <c r="F70" s="87"/>
      <c r="G70" s="87"/>
      <c r="H70" s="87"/>
      <c r="I70" s="87"/>
      <c r="J70" s="87"/>
      <c r="K70" s="40"/>
    </row>
    <row r="71" spans="1:11" s="40" customFormat="1" ht="18.75" customHeight="1" x14ac:dyDescent="0.2">
      <c r="D71" s="6"/>
    </row>
    <row r="72" spans="1:11" s="40" customFormat="1" ht="18.75" customHeight="1" x14ac:dyDescent="0.2">
      <c r="A72" s="224" t="s">
        <v>42</v>
      </c>
      <c r="B72" s="235"/>
      <c r="C72" s="225"/>
      <c r="D72" s="19"/>
      <c r="F72" s="212" t="s">
        <v>108</v>
      </c>
      <c r="G72" s="213"/>
      <c r="H72" s="213"/>
      <c r="I72" s="213"/>
      <c r="J72" s="214"/>
    </row>
    <row r="73" spans="1:11" s="40" customFormat="1" ht="21" customHeight="1" x14ac:dyDescent="0.2">
      <c r="A73" s="149" t="s">
        <v>92</v>
      </c>
      <c r="B73" s="150"/>
      <c r="C73" s="87"/>
      <c r="D73" s="19"/>
      <c r="F73" s="151" t="s">
        <v>118</v>
      </c>
      <c r="G73" s="151"/>
      <c r="H73" s="90" t="s">
        <v>72</v>
      </c>
      <c r="I73" s="90" t="s">
        <v>73</v>
      </c>
      <c r="J73" s="90" t="s">
        <v>74</v>
      </c>
    </row>
    <row r="74" spans="1:11" s="40" customFormat="1" ht="21" customHeight="1" x14ac:dyDescent="0.2">
      <c r="A74" s="149" t="s">
        <v>93</v>
      </c>
      <c r="B74" s="150"/>
      <c r="C74" s="87"/>
      <c r="D74" s="19"/>
      <c r="F74" s="242">
        <f>Junio!J74</f>
        <v>0</v>
      </c>
      <c r="G74" s="242"/>
      <c r="H74" s="87"/>
      <c r="I74" s="87"/>
      <c r="J74" s="31">
        <f>F74+H74-I74</f>
        <v>0</v>
      </c>
    </row>
    <row r="75" spans="1:11" s="40" customFormat="1" ht="21" customHeight="1" x14ac:dyDescent="0.2">
      <c r="A75" s="149" t="s">
        <v>94</v>
      </c>
      <c r="B75" s="150"/>
      <c r="C75" s="87"/>
      <c r="D75" s="19"/>
    </row>
    <row r="76" spans="1:11" s="40" customFormat="1" ht="21" customHeight="1" x14ac:dyDescent="0.2">
      <c r="A76" s="149" t="s">
        <v>95</v>
      </c>
      <c r="B76" s="150"/>
      <c r="C76" s="87"/>
      <c r="E76" s="153" t="s">
        <v>119</v>
      </c>
      <c r="F76" s="154"/>
      <c r="G76" s="154"/>
      <c r="H76" s="154"/>
      <c r="I76" s="154"/>
      <c r="J76" s="154"/>
      <c r="K76" s="155"/>
    </row>
    <row r="77" spans="1:11" s="40" customFormat="1" ht="21.75" customHeight="1" x14ac:dyDescent="0.2">
      <c r="E77" s="156" t="s">
        <v>114</v>
      </c>
      <c r="F77" s="156"/>
      <c r="G77" s="88" t="s">
        <v>115</v>
      </c>
      <c r="H77" s="88" t="s">
        <v>78</v>
      </c>
      <c r="I77" s="115" t="s">
        <v>116</v>
      </c>
      <c r="J77" s="88" t="s">
        <v>17</v>
      </c>
      <c r="K77" s="89" t="s">
        <v>117</v>
      </c>
    </row>
    <row r="78" spans="1:11" s="40" customFormat="1" ht="20.25" customHeight="1" x14ac:dyDescent="0.2">
      <c r="A78" s="56"/>
      <c r="B78" s="56"/>
      <c r="E78" s="242">
        <f>Junio!K78</f>
        <v>0</v>
      </c>
      <c r="F78" s="242"/>
      <c r="G78" s="87"/>
      <c r="H78" s="87"/>
      <c r="I78" s="87"/>
      <c r="J78" s="87"/>
      <c r="K78" s="31">
        <f>E78+G78-H78-I78-J78</f>
        <v>0</v>
      </c>
    </row>
    <row r="79" spans="1:11" s="40" customFormat="1" ht="15" customHeight="1" x14ac:dyDescent="0.2">
      <c r="A79" s="56"/>
      <c r="B79" s="56"/>
      <c r="C79" s="19"/>
      <c r="D79" s="19"/>
      <c r="E79" s="19"/>
      <c r="F79" s="19"/>
      <c r="G79" s="19"/>
      <c r="H79" s="19"/>
      <c r="I79" s="19"/>
      <c r="J79" s="19"/>
      <c r="K79" s="19"/>
    </row>
    <row r="80" spans="1:11" s="40" customFormat="1" ht="23.25" customHeight="1" x14ac:dyDescent="0.2">
      <c r="A80" s="64"/>
      <c r="B80" s="56"/>
      <c r="C80" s="56"/>
      <c r="D80" s="56"/>
      <c r="E80" s="19"/>
      <c r="F80" s="19"/>
      <c r="G80" s="19"/>
      <c r="H80" s="19"/>
      <c r="I80" s="19"/>
      <c r="J80" s="19"/>
      <c r="K80" s="19"/>
    </row>
    <row r="81" spans="1:11" s="40" customFormat="1" ht="15" customHeight="1" x14ac:dyDescent="0.2">
      <c r="A81" s="64"/>
      <c r="B81" s="56"/>
      <c r="C81" s="56"/>
      <c r="D81" s="56"/>
      <c r="E81" s="19"/>
      <c r="F81" s="19"/>
      <c r="G81" s="19"/>
      <c r="H81" s="19"/>
      <c r="I81" s="19"/>
      <c r="J81" s="19"/>
      <c r="K81" s="19"/>
    </row>
    <row r="82" spans="1:11" s="40" customFormat="1" ht="15" customHeight="1" x14ac:dyDescent="0.2">
      <c r="A82" s="140" t="s">
        <v>53</v>
      </c>
      <c r="B82" s="140"/>
      <c r="C82" s="56"/>
      <c r="D82" s="56"/>
      <c r="E82" s="19"/>
      <c r="F82" s="19"/>
      <c r="G82" s="19"/>
      <c r="H82" s="19"/>
      <c r="I82" s="19"/>
      <c r="J82" s="19"/>
      <c r="K82" s="19"/>
    </row>
    <row r="83" spans="1:11" s="40" customFormat="1" ht="12.75" customHeight="1" x14ac:dyDescent="0.2">
      <c r="A83" s="122"/>
      <c r="B83" s="123"/>
      <c r="C83" s="123"/>
      <c r="D83" s="123"/>
      <c r="E83" s="123"/>
      <c r="F83" s="123"/>
      <c r="G83" s="123"/>
      <c r="H83" s="123"/>
      <c r="I83" s="123"/>
      <c r="J83" s="123"/>
      <c r="K83" s="124"/>
    </row>
    <row r="84" spans="1:11" s="40" customFormat="1" ht="12.75" customHeight="1" x14ac:dyDescent="0.2">
      <c r="A84" s="125"/>
      <c r="B84" s="126"/>
      <c r="C84" s="126"/>
      <c r="D84" s="126"/>
      <c r="E84" s="126"/>
      <c r="F84" s="126"/>
      <c r="G84" s="126"/>
      <c r="H84" s="126"/>
      <c r="I84" s="126"/>
      <c r="J84" s="126"/>
      <c r="K84" s="127"/>
    </row>
    <row r="85" spans="1:11" s="2" customFormat="1" ht="12.75" customHeight="1" x14ac:dyDescent="0.2">
      <c r="A85" s="125"/>
      <c r="B85" s="126"/>
      <c r="C85" s="126"/>
      <c r="D85" s="126"/>
      <c r="E85" s="126"/>
      <c r="F85" s="126"/>
      <c r="G85" s="126"/>
      <c r="H85" s="126"/>
      <c r="I85" s="126"/>
      <c r="J85" s="126"/>
      <c r="K85" s="127"/>
    </row>
    <row r="86" spans="1:11" s="17" customFormat="1" ht="12.75" customHeight="1" x14ac:dyDescent="0.2">
      <c r="A86" s="128"/>
      <c r="B86" s="129"/>
      <c r="C86" s="129"/>
      <c r="D86" s="129"/>
      <c r="E86" s="129"/>
      <c r="F86" s="129"/>
      <c r="G86" s="129"/>
      <c r="H86" s="129"/>
      <c r="I86" s="129"/>
      <c r="J86" s="129"/>
      <c r="K86" s="130"/>
    </row>
    <row r="87" spans="1:11" s="17" customFormat="1" ht="21" customHeight="1" x14ac:dyDescent="0.25">
      <c r="A87" s="131" t="s">
        <v>19</v>
      </c>
      <c r="B87" s="131"/>
      <c r="C87" s="132"/>
      <c r="D87" s="132"/>
      <c r="E87" s="132"/>
      <c r="F87" s="132"/>
      <c r="G87" s="133" t="s">
        <v>20</v>
      </c>
      <c r="H87" s="133"/>
      <c r="I87" s="134"/>
      <c r="J87" s="134"/>
      <c r="K87" s="134"/>
    </row>
    <row r="88" spans="1:11" s="17" customFormat="1" ht="26.45" customHeight="1" x14ac:dyDescent="0.2">
      <c r="A88" s="135" t="s">
        <v>21</v>
      </c>
      <c r="B88" s="135"/>
      <c r="C88" s="135"/>
      <c r="D88" s="136"/>
      <c r="E88" s="136"/>
      <c r="F88" s="136"/>
      <c r="G88" s="136"/>
      <c r="H88" s="136"/>
      <c r="I88" s="136"/>
      <c r="J88" s="6"/>
      <c r="K88" s="6"/>
    </row>
    <row r="89" spans="1:11" s="17" customFormat="1" ht="15" x14ac:dyDescent="0.2">
      <c r="A89" s="6"/>
      <c r="C89" s="86" t="s">
        <v>98</v>
      </c>
      <c r="E89" s="6"/>
      <c r="F89" s="6"/>
      <c r="G89" s="6"/>
      <c r="H89" s="6"/>
      <c r="I89" s="6"/>
      <c r="J89" s="19"/>
      <c r="K89" s="19"/>
    </row>
    <row r="90" spans="1:11" s="17" customFormat="1" ht="6" customHeight="1" x14ac:dyDescent="0.2">
      <c r="A90" s="6"/>
      <c r="B90" s="65"/>
      <c r="C90" s="65"/>
      <c r="D90" s="27"/>
      <c r="E90" s="27"/>
      <c r="F90" s="66"/>
      <c r="G90" s="19"/>
      <c r="H90" s="27"/>
      <c r="I90" s="19"/>
      <c r="J90" s="19"/>
      <c r="K90" s="19"/>
    </row>
    <row r="91" spans="1:11" s="17" customFormat="1" ht="22.5" customHeight="1" x14ac:dyDescent="0.2">
      <c r="A91" s="226" t="s">
        <v>43</v>
      </c>
      <c r="B91" s="226"/>
      <c r="C91" s="226"/>
      <c r="D91" s="226"/>
      <c r="E91" s="227"/>
      <c r="F91" s="227"/>
      <c r="G91" s="227"/>
      <c r="H91" s="227"/>
      <c r="I91" s="227"/>
      <c r="J91" s="6"/>
      <c r="K91" s="19"/>
    </row>
    <row r="92" spans="1:11" s="17" customFormat="1" ht="14.25" customHeight="1" x14ac:dyDescent="0.2">
      <c r="A92" s="67"/>
      <c r="C92" s="228" t="s">
        <v>99</v>
      </c>
      <c r="D92" s="228"/>
      <c r="E92" s="228"/>
      <c r="F92" s="228"/>
      <c r="G92" s="228"/>
      <c r="H92" s="228"/>
      <c r="I92" s="228"/>
      <c r="J92" s="19"/>
      <c r="K92" s="19"/>
    </row>
    <row r="93" spans="1:11" s="17" customFormat="1" ht="20.25" customHeight="1" x14ac:dyDescent="0.25">
      <c r="A93" s="135" t="s">
        <v>52</v>
      </c>
      <c r="B93" s="135"/>
      <c r="C93" s="229"/>
      <c r="D93" s="229"/>
      <c r="E93" s="229"/>
      <c r="F93" s="229"/>
      <c r="G93" s="68"/>
      <c r="H93" s="69" t="s">
        <v>24</v>
      </c>
      <c r="I93" s="70"/>
      <c r="J93" s="70"/>
      <c r="K93" s="6"/>
    </row>
  </sheetData>
  <sheetProtection algorithmName="SHA-512" hashValue="Zafm5Q/mqHOgbyWbaHlI0g/W3GRQMtw11pUpS6KxO3Y8ouSo6ALFKwHyjrlyaar3aWVjsIQ08PAKMouXvil0vA==" saltValue="TyBsa9a7LjA+3yMGhmNlSg==" spinCount="100000" sheet="1" formatCells="0" formatColumns="0" formatRows="0" selectLockedCells="1"/>
  <protectedRanges>
    <protectedRange sqref="A50 A54 F29:F33 F49 A52" name="Rango1"/>
    <protectedRange sqref="K50" name="Rango1_4"/>
    <protectedRange sqref="K56" name="Rango1_5"/>
    <protectedRange sqref="I58:I62" name="Rango1_2_2"/>
    <protectedRange sqref="G25 J24" name="Rango1_6"/>
    <protectedRange sqref="C9 J10 F9" name="Rango1_1_2_1"/>
  </protectedRanges>
  <dataConsolidate/>
  <mergeCells count="135">
    <mergeCell ref="A91:D91"/>
    <mergeCell ref="E91:I91"/>
    <mergeCell ref="C92:I92"/>
    <mergeCell ref="A93:B93"/>
    <mergeCell ref="C93:F93"/>
    <mergeCell ref="A83:K86"/>
    <mergeCell ref="A87:B87"/>
    <mergeCell ref="C87:F87"/>
    <mergeCell ref="G87:H87"/>
    <mergeCell ref="I87:K87"/>
    <mergeCell ref="A88:C88"/>
    <mergeCell ref="D88:I88"/>
    <mergeCell ref="A75:B75"/>
    <mergeCell ref="A76:B76"/>
    <mergeCell ref="E76:K76"/>
    <mergeCell ref="E77:F77"/>
    <mergeCell ref="E78:F78"/>
    <mergeCell ref="A82:B82"/>
    <mergeCell ref="A72:C72"/>
    <mergeCell ref="F72:J72"/>
    <mergeCell ref="A73:B73"/>
    <mergeCell ref="F73:G73"/>
    <mergeCell ref="A74:B74"/>
    <mergeCell ref="F74:G74"/>
    <mergeCell ref="A68:B68"/>
    <mergeCell ref="F68:G68"/>
    <mergeCell ref="H68:I68"/>
    <mergeCell ref="J68:J69"/>
    <mergeCell ref="A69:B69"/>
    <mergeCell ref="A70:B70"/>
    <mergeCell ref="A63:B63"/>
    <mergeCell ref="A64:B64"/>
    <mergeCell ref="F64:G65"/>
    <mergeCell ref="A65:B65"/>
    <mergeCell ref="A66:B66"/>
    <mergeCell ref="A67:B67"/>
    <mergeCell ref="F67:J67"/>
    <mergeCell ref="E60:F60"/>
    <mergeCell ref="J60:K60"/>
    <mergeCell ref="E61:F61"/>
    <mergeCell ref="J61:K61"/>
    <mergeCell ref="A62:B62"/>
    <mergeCell ref="E62:F62"/>
    <mergeCell ref="J62:K62"/>
    <mergeCell ref="A58:B58"/>
    <mergeCell ref="E58:F58"/>
    <mergeCell ref="J58:K58"/>
    <mergeCell ref="A59:B59"/>
    <mergeCell ref="E59:F59"/>
    <mergeCell ref="J59:K59"/>
    <mergeCell ref="A55:B55"/>
    <mergeCell ref="A56:B56"/>
    <mergeCell ref="E56:K56"/>
    <mergeCell ref="A57:B57"/>
    <mergeCell ref="E57:F57"/>
    <mergeCell ref="J57:K57"/>
    <mergeCell ref="A53:B53"/>
    <mergeCell ref="E53:F53"/>
    <mergeCell ref="J53:K53"/>
    <mergeCell ref="A54:B54"/>
    <mergeCell ref="E54:F54"/>
    <mergeCell ref="J54:K54"/>
    <mergeCell ref="A50:C51"/>
    <mergeCell ref="E50:K50"/>
    <mergeCell ref="E51:F51"/>
    <mergeCell ref="J51:K51"/>
    <mergeCell ref="A52:B52"/>
    <mergeCell ref="E52:F52"/>
    <mergeCell ref="J52:K52"/>
    <mergeCell ref="B43:C43"/>
    <mergeCell ref="B44:C44"/>
    <mergeCell ref="B45:C45"/>
    <mergeCell ref="F46:J46"/>
    <mergeCell ref="G47:I47"/>
    <mergeCell ref="G48:I48"/>
    <mergeCell ref="B38:C38"/>
    <mergeCell ref="H38:I38"/>
    <mergeCell ref="A39:D40"/>
    <mergeCell ref="F40:K40"/>
    <mergeCell ref="B41:C41"/>
    <mergeCell ref="B42:C42"/>
    <mergeCell ref="B33:C33"/>
    <mergeCell ref="G33:I33"/>
    <mergeCell ref="B34:C34"/>
    <mergeCell ref="A35:D35"/>
    <mergeCell ref="G35:J35"/>
    <mergeCell ref="B36:C36"/>
    <mergeCell ref="G36:G37"/>
    <mergeCell ref="H36:H37"/>
    <mergeCell ref="B37:C37"/>
    <mergeCell ref="M29:N29"/>
    <mergeCell ref="A30:D30"/>
    <mergeCell ref="G30:I30"/>
    <mergeCell ref="B31:C31"/>
    <mergeCell ref="G31:I31"/>
    <mergeCell ref="B32:C32"/>
    <mergeCell ref="G32:I32"/>
    <mergeCell ref="C27:D27"/>
    <mergeCell ref="E27:F27"/>
    <mergeCell ref="G27:H27"/>
    <mergeCell ref="I27:J27"/>
    <mergeCell ref="A29:D29"/>
    <mergeCell ref="G29:J29"/>
    <mergeCell ref="C23:E23"/>
    <mergeCell ref="A25:B25"/>
    <mergeCell ref="C25:D25"/>
    <mergeCell ref="E25:F25"/>
    <mergeCell ref="I25:J25"/>
    <mergeCell ref="C26:D26"/>
    <mergeCell ref="E26:F26"/>
    <mergeCell ref="I26:J26"/>
    <mergeCell ref="C17:D17"/>
    <mergeCell ref="E17:F17"/>
    <mergeCell ref="C19:I19"/>
    <mergeCell ref="C20:E20"/>
    <mergeCell ref="C21:E21"/>
    <mergeCell ref="C22:E22"/>
    <mergeCell ref="G1:J1"/>
    <mergeCell ref="B2:D2"/>
    <mergeCell ref="G2:J2"/>
    <mergeCell ref="B3:D3"/>
    <mergeCell ref="G3:J3"/>
    <mergeCell ref="A7:K7"/>
    <mergeCell ref="B12:F12"/>
    <mergeCell ref="A15:A16"/>
    <mergeCell ref="B15:B16"/>
    <mergeCell ref="C15:J15"/>
    <mergeCell ref="C16:D16"/>
    <mergeCell ref="E16:F16"/>
    <mergeCell ref="A8:B8"/>
    <mergeCell ref="C8:H8"/>
    <mergeCell ref="A9:B9"/>
    <mergeCell ref="C9:H9"/>
    <mergeCell ref="G10:H10"/>
    <mergeCell ref="J10:K10"/>
  </mergeCells>
  <conditionalFormatting sqref="H22:I22 E78 K78">
    <cfRule type="cellIs" dxfId="167" priority="28" stopIfTrue="1" operator="lessThan">
      <formula>0</formula>
    </cfRule>
  </conditionalFormatting>
  <conditionalFormatting sqref="J60:K60">
    <cfRule type="cellIs" dxfId="166" priority="27" stopIfTrue="1" operator="lessThan">
      <formula>0</formula>
    </cfRule>
  </conditionalFormatting>
  <conditionalFormatting sqref="J61:K62">
    <cfRule type="cellIs" dxfId="165" priority="26" stopIfTrue="1" operator="lessThan">
      <formula>0</formula>
    </cfRule>
  </conditionalFormatting>
  <conditionalFormatting sqref="C17:D17">
    <cfRule type="cellIs" dxfId="164" priority="21" stopIfTrue="1" operator="lessThan">
      <formula>0</formula>
    </cfRule>
    <cfRule type="cellIs" dxfId="163" priority="24" stopIfTrue="1" operator="lessThan">
      <formula>$F$23</formula>
    </cfRule>
  </conditionalFormatting>
  <conditionalFormatting sqref="I23">
    <cfRule type="cellIs" dxfId="162" priority="1" operator="lessThan">
      <formula>0</formula>
    </cfRule>
    <cfRule type="cellIs" dxfId="161" priority="25" stopIfTrue="1" operator="greaterThan">
      <formula>$J$17</formula>
    </cfRule>
  </conditionalFormatting>
  <conditionalFormatting sqref="J17">
    <cfRule type="cellIs" dxfId="160" priority="22" stopIfTrue="1" operator="lessThan">
      <formula>0</formula>
    </cfRule>
    <cfRule type="cellIs" dxfId="159" priority="23" stopIfTrue="1" operator="lessThan">
      <formula>$I$23</formula>
    </cfRule>
  </conditionalFormatting>
  <conditionalFormatting sqref="F23">
    <cfRule type="cellIs" dxfId="158" priority="19" stopIfTrue="1" operator="lessThan">
      <formula>0</formula>
    </cfRule>
    <cfRule type="cellIs" dxfId="157" priority="20" stopIfTrue="1" operator="greaterThan">
      <formula>$C$17</formula>
    </cfRule>
  </conditionalFormatting>
  <conditionalFormatting sqref="C26:D26">
    <cfRule type="cellIs" dxfId="156" priority="16" stopIfTrue="1" operator="lessThan">
      <formula>0</formula>
    </cfRule>
    <cfRule type="cellIs" dxfId="155" priority="18" stopIfTrue="1" operator="lessThan">
      <formula>$F$22</formula>
    </cfRule>
  </conditionalFormatting>
  <conditionalFormatting sqref="I26:J26">
    <cfRule type="cellIs" dxfId="154" priority="15" stopIfTrue="1" operator="lessThan">
      <formula>0</formula>
    </cfRule>
    <cfRule type="cellIs" dxfId="153" priority="17" stopIfTrue="1" operator="lessThan">
      <formula>$I$22</formula>
    </cfRule>
  </conditionalFormatting>
  <conditionalFormatting sqref="F22">
    <cfRule type="cellIs" dxfId="152" priority="12" stopIfTrue="1" operator="greaterThan">
      <formula>$C$26</formula>
    </cfRule>
    <cfRule type="cellIs" dxfId="151" priority="14" stopIfTrue="1" operator="lessThan">
      <formula>0</formula>
    </cfRule>
  </conditionalFormatting>
  <conditionalFormatting sqref="I22">
    <cfRule type="cellIs" dxfId="150" priority="11" stopIfTrue="1" operator="greaterThan">
      <formula>$I$26</formula>
    </cfRule>
    <cfRule type="cellIs" dxfId="149" priority="13" stopIfTrue="1" operator="lessThan">
      <formula>0</formula>
    </cfRule>
  </conditionalFormatting>
  <conditionalFormatting sqref="G52">
    <cfRule type="cellIs" dxfId="148" priority="10" stopIfTrue="1" operator="lessThan">
      <formula>0</formula>
    </cfRule>
  </conditionalFormatting>
  <conditionalFormatting sqref="G53:G54">
    <cfRule type="cellIs" dxfId="147" priority="9" stopIfTrue="1" operator="lessThan">
      <formula>0</formula>
    </cfRule>
  </conditionalFormatting>
  <conditionalFormatting sqref="J52:K54">
    <cfRule type="cellIs" dxfId="146" priority="8" stopIfTrue="1" operator="lessThan">
      <formula>0</formula>
    </cfRule>
  </conditionalFormatting>
  <conditionalFormatting sqref="G58:G62">
    <cfRule type="cellIs" dxfId="145" priority="7" stopIfTrue="1" operator="lessThan">
      <formula>0</formula>
    </cfRule>
  </conditionalFormatting>
  <conditionalFormatting sqref="J58:K62">
    <cfRule type="cellIs" dxfId="144" priority="6" stopIfTrue="1" operator="lessThan">
      <formula>0</formula>
    </cfRule>
  </conditionalFormatting>
  <conditionalFormatting sqref="F74:G74">
    <cfRule type="cellIs" dxfId="143" priority="4" stopIfTrue="1" operator="lessThan">
      <formula>0</formula>
    </cfRule>
    <cfRule type="cellIs" dxfId="142" priority="5" stopIfTrue="1" operator="lessThan">
      <formula>0</formula>
    </cfRule>
  </conditionalFormatting>
  <conditionalFormatting sqref="J74">
    <cfRule type="cellIs" dxfId="141" priority="3" stopIfTrue="1" operator="lessThan">
      <formula>0</formula>
    </cfRule>
  </conditionalFormatting>
  <conditionalFormatting sqref="I21">
    <cfRule type="cellIs" dxfId="140" priority="2" operator="lessThan">
      <formula>0</formula>
    </cfRule>
  </conditionalFormatting>
  <dataValidations count="6">
    <dataValidation type="whole" allowBlank="1" showInputMessage="1" showErrorMessage="1" error="Solo introduzca números" sqref="J58:K62 D24:G24 O29:V29 F21:I23 D31:D34 J52:K54 I70:J70 D36:D38">
      <formula1>0</formula1>
      <formula2>99999</formula2>
    </dataValidation>
    <dataValidation type="custom" allowBlank="1" showInputMessage="1" showErrorMessage="1" error="No debe introducir datos en la casilla" sqref="H24">
      <formula1>IF(H24&lt;&gt; " "," ","No introduzca datos")</formula1>
    </dataValidation>
    <dataValidation allowBlank="1" sqref="C9:H9 B10"/>
    <dataValidation type="whole" errorStyle="warning" allowBlank="1" showInputMessage="1" showErrorMessage="1" error="Si la casilla está en rojo el número está incorrecto, favor verifique" sqref="J17">
      <formula1>0</formula1>
      <formula2>99999</formula2>
    </dataValidation>
    <dataValidation allowBlank="1" prompt="Seleccione su Sede Judicial de la lista" sqref="C8:H8"/>
    <dataValidation allowBlank="1" error="Solo introduzca números" sqref="I25:J25 C25:D25"/>
  </dataValidations>
  <printOptions horizontalCentered="1"/>
  <pageMargins left="0.23622047244094491" right="0.23622047244094491" top="0.26" bottom="0.16" header="0" footer="0"/>
  <pageSetup scale="89" orientation="portrait" r:id="rId1"/>
  <headerFooter alignWithMargins="0"/>
  <rowBreaks count="1" manualBreakCount="1">
    <brk id="48" max="10" man="1"/>
  </row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93"/>
  <sheetViews>
    <sheetView zoomScaleNormal="100" zoomScaleSheetLayoutView="100" workbookViewId="0">
      <selection activeCell="E17" sqref="E17:F17"/>
    </sheetView>
  </sheetViews>
  <sheetFormatPr baseColWidth="10" defaultColWidth="11.42578125" defaultRowHeight="9" x14ac:dyDescent="0.2"/>
  <cols>
    <col min="1" max="1" width="5.7109375" style="1" customWidth="1"/>
    <col min="2" max="2" width="19.140625" style="1" customWidth="1"/>
    <col min="3" max="3" width="8.5703125" style="1" customWidth="1"/>
    <col min="4" max="4" width="9.7109375" style="1" customWidth="1"/>
    <col min="5" max="5" width="7.7109375" style="1" customWidth="1"/>
    <col min="6" max="6" width="9.7109375" style="1" customWidth="1"/>
    <col min="7" max="7" width="12" style="1" customWidth="1"/>
    <col min="8" max="8" width="11.5703125" style="1" customWidth="1"/>
    <col min="9" max="10" width="11.7109375" style="1" customWidth="1"/>
    <col min="11" max="11" width="9.28515625" style="1" customWidth="1"/>
    <col min="12" max="16384" width="11.42578125" style="1"/>
  </cols>
  <sheetData>
    <row r="1" spans="1:11" s="74" customFormat="1" ht="11.25" customHeight="1" x14ac:dyDescent="0.2">
      <c r="G1" s="138" t="s">
        <v>9</v>
      </c>
      <c r="H1" s="138"/>
      <c r="I1" s="138"/>
      <c r="J1" s="138"/>
      <c r="K1" s="16"/>
    </row>
    <row r="2" spans="1:11" s="74" customFormat="1" ht="14.25" customHeight="1" x14ac:dyDescent="0.2">
      <c r="B2" s="138" t="s">
        <v>7</v>
      </c>
      <c r="C2" s="138"/>
      <c r="D2" s="138"/>
      <c r="G2" s="138" t="s">
        <v>8</v>
      </c>
      <c r="H2" s="138"/>
      <c r="I2" s="138"/>
      <c r="J2" s="138"/>
      <c r="K2" s="16"/>
    </row>
    <row r="3" spans="1:11" s="74" customFormat="1" ht="12" customHeight="1" x14ac:dyDescent="0.2">
      <c r="B3" s="138" t="s">
        <v>5</v>
      </c>
      <c r="C3" s="138"/>
      <c r="D3" s="138"/>
      <c r="G3" s="138" t="s">
        <v>6</v>
      </c>
      <c r="H3" s="138"/>
      <c r="I3" s="138"/>
      <c r="J3" s="138"/>
      <c r="K3" s="16"/>
    </row>
    <row r="4" spans="1:11" s="2" customFormat="1" x14ac:dyDescent="0.2"/>
    <row r="5" spans="1:11" s="17" customFormat="1" x14ac:dyDescent="0.2"/>
    <row r="6" spans="1:11" s="17" customFormat="1" x14ac:dyDescent="0.2"/>
    <row r="7" spans="1:11" s="2" customFormat="1" ht="34.5" customHeight="1" x14ac:dyDescent="0.2">
      <c r="A7" s="200" t="s">
        <v>96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</row>
    <row r="8" spans="1:11" s="18" customFormat="1" ht="18" customHeight="1" x14ac:dyDescent="0.2">
      <c r="A8" s="183" t="s">
        <v>23</v>
      </c>
      <c r="B8" s="183"/>
      <c r="C8" s="237">
        <f>Julio!C8</f>
        <v>0</v>
      </c>
      <c r="D8" s="237"/>
      <c r="E8" s="237"/>
      <c r="F8" s="237"/>
      <c r="G8" s="237"/>
      <c r="H8" s="237"/>
      <c r="I8" s="5" t="s">
        <v>97</v>
      </c>
      <c r="J8" s="6"/>
      <c r="K8" s="7"/>
    </row>
    <row r="9" spans="1:11" s="4" customFormat="1" ht="17.25" customHeight="1" x14ac:dyDescent="0.2">
      <c r="A9" s="183" t="s">
        <v>10</v>
      </c>
      <c r="B9" s="183"/>
      <c r="C9" s="238">
        <f>Julio!C9</f>
        <v>0</v>
      </c>
      <c r="D9" s="238"/>
      <c r="E9" s="238"/>
      <c r="F9" s="238"/>
      <c r="G9" s="238"/>
      <c r="H9" s="238"/>
      <c r="I9" s="6"/>
      <c r="J9" s="19"/>
      <c r="K9" s="19"/>
    </row>
    <row r="10" spans="1:11" s="21" customFormat="1" ht="21" customHeight="1" x14ac:dyDescent="0.25">
      <c r="A10" s="20" t="s">
        <v>11</v>
      </c>
      <c r="B10" s="14" t="s">
        <v>125</v>
      </c>
      <c r="C10" s="20" t="s">
        <v>12</v>
      </c>
      <c r="D10" s="8">
        <f>Julio!D10</f>
        <v>0</v>
      </c>
      <c r="E10" s="20" t="s">
        <v>33</v>
      </c>
      <c r="F10" s="6"/>
      <c r="G10" s="236">
        <f>Julio!G10</f>
        <v>0</v>
      </c>
      <c r="H10" s="236"/>
      <c r="I10" s="20" t="s">
        <v>34</v>
      </c>
      <c r="J10" s="236">
        <f>Julio!J10</f>
        <v>0</v>
      </c>
      <c r="K10" s="236"/>
    </row>
    <row r="11" spans="1:11" s="21" customFormat="1" ht="4.5" customHeight="1" x14ac:dyDescent="0.2">
      <c r="A11" s="71"/>
      <c r="B11" s="6"/>
      <c r="C11" s="71"/>
      <c r="D11" s="71"/>
      <c r="E11" s="71"/>
      <c r="F11" s="6"/>
      <c r="G11" s="71"/>
      <c r="H11" s="71"/>
      <c r="I11" s="71"/>
      <c r="J11" s="71"/>
      <c r="K11" s="6"/>
    </row>
    <row r="12" spans="1:11" s="21" customFormat="1" ht="16.5" customHeight="1" x14ac:dyDescent="0.25">
      <c r="A12" s="20" t="s">
        <v>35</v>
      </c>
      <c r="B12" s="236">
        <f>Julio!B12</f>
        <v>0</v>
      </c>
      <c r="C12" s="236"/>
      <c r="D12" s="236"/>
      <c r="E12" s="236"/>
      <c r="F12" s="236"/>
      <c r="G12" s="6"/>
      <c r="H12" s="6"/>
      <c r="I12" s="6"/>
      <c r="J12" s="22"/>
      <c r="K12" s="6"/>
    </row>
    <row r="13" spans="1:11" s="2" customFormat="1" ht="4.5" customHeight="1" x14ac:dyDescent="0.2">
      <c r="A13" s="71"/>
      <c r="B13" s="71"/>
      <c r="C13" s="71"/>
      <c r="D13" s="71"/>
      <c r="E13" s="71"/>
      <c r="F13" s="6"/>
      <c r="G13" s="71"/>
      <c r="H13" s="6"/>
      <c r="I13" s="71"/>
      <c r="J13" s="71"/>
      <c r="K13" s="71"/>
    </row>
    <row r="14" spans="1:11" s="2" customFormat="1" ht="4.5" customHeight="1" x14ac:dyDescent="0.2">
      <c r="A14" s="71"/>
      <c r="B14" s="71"/>
      <c r="C14" s="71"/>
      <c r="D14" s="71"/>
      <c r="E14" s="71"/>
      <c r="F14" s="6"/>
      <c r="G14" s="71"/>
      <c r="H14" s="6"/>
      <c r="I14" s="71"/>
      <c r="J14" s="23"/>
      <c r="K14" s="23"/>
    </row>
    <row r="15" spans="1:11" s="2" customFormat="1" ht="18.75" customHeight="1" x14ac:dyDescent="0.2">
      <c r="A15" s="193" t="s">
        <v>13</v>
      </c>
      <c r="B15" s="195" t="s">
        <v>14</v>
      </c>
      <c r="C15" s="195" t="s">
        <v>70</v>
      </c>
      <c r="D15" s="207"/>
      <c r="E15" s="207"/>
      <c r="F15" s="207"/>
      <c r="G15" s="207"/>
      <c r="H15" s="207"/>
      <c r="I15" s="207"/>
      <c r="J15" s="208"/>
      <c r="K15" s="24"/>
    </row>
    <row r="16" spans="1:11" s="2" customFormat="1" ht="38.450000000000003" customHeight="1" x14ac:dyDescent="0.2">
      <c r="A16" s="194"/>
      <c r="B16" s="196"/>
      <c r="C16" s="199" t="s">
        <v>71</v>
      </c>
      <c r="D16" s="199"/>
      <c r="E16" s="197" t="s">
        <v>72</v>
      </c>
      <c r="F16" s="198"/>
      <c r="G16" s="90" t="s">
        <v>113</v>
      </c>
      <c r="H16" s="77" t="s">
        <v>75</v>
      </c>
      <c r="I16" s="113" t="s">
        <v>73</v>
      </c>
      <c r="J16" s="113" t="s">
        <v>74</v>
      </c>
      <c r="K16" s="27"/>
    </row>
    <row r="17" spans="1:22" s="2" customFormat="1" ht="31.15" customHeight="1" x14ac:dyDescent="0.2">
      <c r="A17" s="80">
        <v>1</v>
      </c>
      <c r="B17" s="39" t="s">
        <v>66</v>
      </c>
      <c r="C17" s="241">
        <f>Julio!J17</f>
        <v>0</v>
      </c>
      <c r="D17" s="241"/>
      <c r="E17" s="209"/>
      <c r="F17" s="210"/>
      <c r="G17" s="83"/>
      <c r="H17" s="38">
        <f>SUM(J35:J38)</f>
        <v>0</v>
      </c>
      <c r="I17" s="91">
        <f>J33</f>
        <v>0</v>
      </c>
      <c r="J17" s="72">
        <f>C17+E17+G17-H17-I17</f>
        <v>0</v>
      </c>
      <c r="K17" s="12"/>
    </row>
    <row r="18" spans="1:22" s="2" customFormat="1" ht="9" customHeight="1" x14ac:dyDescent="0.2">
      <c r="A18" s="6"/>
      <c r="B18" s="6"/>
      <c r="C18" s="6"/>
      <c r="D18" s="6"/>
      <c r="E18" s="6"/>
      <c r="F18" s="6"/>
      <c r="G18" s="71"/>
      <c r="H18" s="71"/>
      <c r="I18" s="71"/>
      <c r="J18" s="71"/>
      <c r="K18" s="71"/>
      <c r="Q18" s="40"/>
      <c r="R18" s="40"/>
      <c r="S18" s="40"/>
      <c r="T18" s="40"/>
      <c r="U18" s="40"/>
      <c r="V18" s="40"/>
    </row>
    <row r="19" spans="1:22" s="2" customFormat="1" ht="18.75" customHeight="1" x14ac:dyDescent="0.2">
      <c r="A19" s="6"/>
      <c r="B19" s="6"/>
      <c r="C19" s="146" t="s">
        <v>47</v>
      </c>
      <c r="D19" s="147"/>
      <c r="E19" s="147"/>
      <c r="F19" s="147"/>
      <c r="G19" s="147"/>
      <c r="H19" s="147"/>
      <c r="I19" s="148"/>
      <c r="J19" s="71"/>
      <c r="K19" s="71"/>
      <c r="L19" s="41"/>
      <c r="Q19" s="40"/>
      <c r="R19" s="40"/>
      <c r="S19" s="40"/>
      <c r="T19" s="40"/>
      <c r="U19" s="40"/>
      <c r="V19" s="40"/>
    </row>
    <row r="20" spans="1:22" s="2" customFormat="1" ht="27" customHeight="1" x14ac:dyDescent="0.2">
      <c r="A20" s="6"/>
      <c r="B20" s="6"/>
      <c r="C20" s="146" t="s">
        <v>14</v>
      </c>
      <c r="D20" s="147"/>
      <c r="E20" s="148"/>
      <c r="F20" s="42" t="s">
        <v>46</v>
      </c>
      <c r="G20" s="42" t="s">
        <v>48</v>
      </c>
      <c r="H20" s="42" t="s">
        <v>107</v>
      </c>
      <c r="I20" s="42" t="s">
        <v>49</v>
      </c>
      <c r="J20" s="71"/>
      <c r="K20" s="71"/>
      <c r="L20" s="40"/>
      <c r="Q20" s="40"/>
      <c r="R20" s="40"/>
      <c r="S20" s="40"/>
      <c r="T20" s="40"/>
      <c r="U20" s="40"/>
      <c r="V20" s="40"/>
    </row>
    <row r="21" spans="1:22" s="2" customFormat="1" ht="27.6" customHeight="1" x14ac:dyDescent="0.2">
      <c r="A21" s="6"/>
      <c r="B21" s="6"/>
      <c r="C21" s="164" t="s">
        <v>22</v>
      </c>
      <c r="D21" s="165"/>
      <c r="E21" s="166"/>
      <c r="F21" s="91">
        <f>Julio!I21</f>
        <v>0</v>
      </c>
      <c r="G21" s="83"/>
      <c r="H21" s="83"/>
      <c r="I21" s="72">
        <f>F21+G21-(D41+H21)</f>
        <v>0</v>
      </c>
      <c r="J21" s="71"/>
      <c r="K21" s="71"/>
      <c r="L21" s="40"/>
      <c r="Q21" s="40"/>
      <c r="R21" s="40"/>
      <c r="S21" s="40"/>
      <c r="T21" s="40"/>
      <c r="U21" s="40"/>
      <c r="V21" s="40"/>
    </row>
    <row r="22" spans="1:22" s="2" customFormat="1" ht="27.6" customHeight="1" x14ac:dyDescent="0.2">
      <c r="A22" s="6"/>
      <c r="B22" s="6"/>
      <c r="C22" s="164" t="s">
        <v>81</v>
      </c>
      <c r="D22" s="165"/>
      <c r="E22" s="166"/>
      <c r="F22" s="91">
        <f>Julio!I22</f>
        <v>0</v>
      </c>
      <c r="G22" s="83"/>
      <c r="H22" s="83"/>
      <c r="I22" s="72">
        <f>F22+G22-(D42+H22)</f>
        <v>0</v>
      </c>
      <c r="J22" s="71"/>
      <c r="K22" s="71"/>
      <c r="L22" s="40"/>
      <c r="Q22" s="40"/>
      <c r="R22" s="40"/>
      <c r="S22" s="40"/>
      <c r="T22" s="40"/>
      <c r="U22" s="40"/>
      <c r="V22" s="40"/>
    </row>
    <row r="23" spans="1:22" s="2" customFormat="1" ht="20.45" customHeight="1" x14ac:dyDescent="0.2">
      <c r="A23" s="6"/>
      <c r="B23" s="6"/>
      <c r="C23" s="143" t="s">
        <v>82</v>
      </c>
      <c r="D23" s="182"/>
      <c r="E23" s="144"/>
      <c r="F23" s="72">
        <f>SUM(F21:F22)</f>
        <v>0</v>
      </c>
      <c r="G23" s="72">
        <f>SUM(G21:G22)</f>
        <v>0</v>
      </c>
      <c r="H23" s="72">
        <f>SUM(H21:H22)</f>
        <v>0</v>
      </c>
      <c r="I23" s="72">
        <f>SUM(I21:I22)</f>
        <v>0</v>
      </c>
      <c r="J23" s="71"/>
      <c r="K23" s="71"/>
      <c r="L23" s="40"/>
      <c r="Q23" s="40"/>
      <c r="R23" s="40"/>
      <c r="S23" s="40"/>
      <c r="T23" s="40"/>
      <c r="U23" s="40"/>
      <c r="V23" s="40"/>
    </row>
    <row r="24" spans="1:22" s="44" customFormat="1" ht="18" customHeight="1" x14ac:dyDescent="0.2">
      <c r="A24" s="12"/>
      <c r="B24" s="43"/>
      <c r="C24" s="43"/>
      <c r="D24" s="10"/>
      <c r="E24" s="10"/>
      <c r="F24" s="10"/>
      <c r="G24" s="11"/>
      <c r="H24" s="10"/>
      <c r="I24" s="10"/>
      <c r="J24" s="10"/>
      <c r="K24" s="12"/>
      <c r="M24" s="45"/>
      <c r="N24" s="3"/>
    </row>
    <row r="25" spans="1:22" s="2" customFormat="1" ht="21.75" customHeight="1" x14ac:dyDescent="0.2">
      <c r="A25" s="161" t="s">
        <v>83</v>
      </c>
      <c r="B25" s="162"/>
      <c r="C25" s="158" t="s">
        <v>57</v>
      </c>
      <c r="D25" s="159"/>
      <c r="E25" s="160" t="s">
        <v>50</v>
      </c>
      <c r="F25" s="160"/>
      <c r="G25" s="79" t="s">
        <v>58</v>
      </c>
      <c r="H25" s="79" t="s">
        <v>67</v>
      </c>
      <c r="I25" s="158" t="s">
        <v>59</v>
      </c>
      <c r="J25" s="159"/>
      <c r="K25" s="6"/>
      <c r="L25" s="40"/>
      <c r="M25" s="48"/>
      <c r="N25" s="49"/>
      <c r="O25" s="40"/>
      <c r="P25" s="40"/>
      <c r="Q25" s="40"/>
      <c r="R25" s="40"/>
      <c r="S25" s="40"/>
      <c r="T25" s="40"/>
      <c r="U25" s="40"/>
      <c r="V25" s="40"/>
    </row>
    <row r="26" spans="1:22" s="2" customFormat="1" ht="22.5" customHeight="1" x14ac:dyDescent="0.2">
      <c r="A26" s="50" t="s">
        <v>60</v>
      </c>
      <c r="B26" s="84" t="s">
        <v>81</v>
      </c>
      <c r="C26" s="239">
        <f>Julio!I26</f>
        <v>0</v>
      </c>
      <c r="D26" s="240"/>
      <c r="E26" s="186"/>
      <c r="F26" s="187"/>
      <c r="G26" s="87"/>
      <c r="H26" s="87"/>
      <c r="I26" s="161">
        <f>C26+E26-G26-H26</f>
        <v>0</v>
      </c>
      <c r="J26" s="162"/>
      <c r="K26" s="6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</row>
    <row r="27" spans="1:22" s="2" customFormat="1" ht="17.25" hidden="1" customHeight="1" x14ac:dyDescent="0.2">
      <c r="A27" s="50" t="s">
        <v>61</v>
      </c>
      <c r="B27" s="52"/>
      <c r="C27" s="188"/>
      <c r="D27" s="189"/>
      <c r="E27" s="188"/>
      <c r="F27" s="189"/>
      <c r="G27" s="188"/>
      <c r="H27" s="189"/>
      <c r="I27" s="171">
        <f>+C27+E27-G27</f>
        <v>0</v>
      </c>
      <c r="J27" s="172"/>
      <c r="K27" s="6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</row>
    <row r="28" spans="1:22" s="40" customFormat="1" ht="6.75" customHeight="1" x14ac:dyDescent="0.2">
      <c r="A28" s="81"/>
      <c r="B28" s="54"/>
      <c r="C28" s="54"/>
      <c r="D28" s="54"/>
      <c r="E28" s="55"/>
      <c r="F28" s="56"/>
      <c r="G28" s="54"/>
      <c r="H28" s="54"/>
      <c r="I28" s="81"/>
      <c r="J28" s="81"/>
      <c r="K28" s="6"/>
    </row>
    <row r="29" spans="1:22" s="2" customFormat="1" ht="28.15" customHeight="1" x14ac:dyDescent="0.2">
      <c r="A29" s="167" t="s">
        <v>31</v>
      </c>
      <c r="B29" s="168"/>
      <c r="C29" s="168"/>
      <c r="D29" s="169"/>
      <c r="E29" s="56"/>
      <c r="F29" s="19"/>
      <c r="G29" s="146" t="s">
        <v>149</v>
      </c>
      <c r="H29" s="147"/>
      <c r="I29" s="147"/>
      <c r="J29" s="148"/>
      <c r="K29" s="6"/>
      <c r="L29" s="40"/>
      <c r="M29" s="157"/>
      <c r="N29" s="157"/>
      <c r="O29" s="44"/>
      <c r="P29" s="44"/>
      <c r="Q29" s="3"/>
      <c r="R29" s="3"/>
      <c r="S29" s="44"/>
      <c r="T29" s="44"/>
      <c r="U29" s="3"/>
      <c r="V29" s="3"/>
    </row>
    <row r="30" spans="1:22" s="2" customFormat="1" ht="20.25" customHeight="1" x14ac:dyDescent="0.2">
      <c r="A30" s="190" t="s">
        <v>32</v>
      </c>
      <c r="B30" s="191"/>
      <c r="C30" s="191"/>
      <c r="D30" s="192"/>
      <c r="E30" s="56"/>
      <c r="F30" s="19"/>
      <c r="G30" s="217" t="s">
        <v>141</v>
      </c>
      <c r="H30" s="217"/>
      <c r="I30" s="217"/>
      <c r="J30" s="87"/>
      <c r="K30" s="6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</row>
    <row r="31" spans="1:22" s="2" customFormat="1" ht="19.5" customHeight="1" x14ac:dyDescent="0.2">
      <c r="A31" s="80">
        <v>1</v>
      </c>
      <c r="B31" s="215" t="s">
        <v>1</v>
      </c>
      <c r="C31" s="215"/>
      <c r="D31" s="83"/>
      <c r="E31" s="56"/>
      <c r="F31" s="19"/>
      <c r="G31" s="217" t="s">
        <v>142</v>
      </c>
      <c r="H31" s="217"/>
      <c r="I31" s="217"/>
      <c r="J31" s="35"/>
      <c r="K31" s="6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</row>
    <row r="32" spans="1:22" s="2" customFormat="1" ht="19.5" customHeight="1" x14ac:dyDescent="0.2">
      <c r="A32" s="80">
        <v>2</v>
      </c>
      <c r="B32" s="215" t="s">
        <v>2</v>
      </c>
      <c r="C32" s="215"/>
      <c r="D32" s="83"/>
      <c r="E32" s="56"/>
      <c r="F32" s="19"/>
      <c r="G32" s="217" t="s">
        <v>143</v>
      </c>
      <c r="H32" s="217"/>
      <c r="I32" s="217"/>
      <c r="J32" s="83"/>
      <c r="K32" s="6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</row>
    <row r="33" spans="1:22" s="2" customFormat="1" ht="19.5" customHeight="1" x14ac:dyDescent="0.2">
      <c r="A33" s="80">
        <v>3</v>
      </c>
      <c r="B33" s="215" t="s">
        <v>3</v>
      </c>
      <c r="C33" s="215"/>
      <c r="D33" s="83"/>
      <c r="E33" s="56"/>
      <c r="F33" s="19"/>
      <c r="G33" s="212" t="s">
        <v>62</v>
      </c>
      <c r="H33" s="213"/>
      <c r="I33" s="214"/>
      <c r="J33" s="31">
        <f>SUM(D31:D34,D36:D38,D41:D45,J30:J32)</f>
        <v>0</v>
      </c>
      <c r="K33" s="6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</row>
    <row r="34" spans="1:22" s="2" customFormat="1" ht="19.5" customHeight="1" x14ac:dyDescent="0.2">
      <c r="A34" s="57">
        <v>4</v>
      </c>
      <c r="B34" s="215" t="s">
        <v>36</v>
      </c>
      <c r="C34" s="215"/>
      <c r="D34" s="83"/>
      <c r="E34" s="56"/>
      <c r="K34" s="6"/>
      <c r="M34" s="40"/>
    </row>
    <row r="35" spans="1:22" s="2" customFormat="1" ht="19.5" customHeight="1" x14ac:dyDescent="0.2">
      <c r="A35" s="190" t="s">
        <v>136</v>
      </c>
      <c r="B35" s="191"/>
      <c r="C35" s="191"/>
      <c r="D35" s="192"/>
      <c r="E35" s="56"/>
      <c r="G35" s="146" t="s">
        <v>109</v>
      </c>
      <c r="H35" s="147"/>
      <c r="I35" s="147"/>
      <c r="J35" s="148"/>
    </row>
    <row r="36" spans="1:22" s="2" customFormat="1" ht="19.5" customHeight="1" x14ac:dyDescent="0.2">
      <c r="A36" s="80">
        <v>1</v>
      </c>
      <c r="B36" s="215" t="s">
        <v>138</v>
      </c>
      <c r="C36" s="215"/>
      <c r="D36" s="83"/>
      <c r="E36" s="56"/>
      <c r="G36" s="222">
        <v>1</v>
      </c>
      <c r="H36" s="211" t="s">
        <v>54</v>
      </c>
      <c r="I36" s="84" t="s">
        <v>55</v>
      </c>
      <c r="J36" s="87"/>
    </row>
    <row r="37" spans="1:22" s="2" customFormat="1" ht="19.5" customHeight="1" x14ac:dyDescent="0.2">
      <c r="A37" s="80">
        <v>2</v>
      </c>
      <c r="B37" s="215" t="s">
        <v>139</v>
      </c>
      <c r="C37" s="215"/>
      <c r="D37" s="83"/>
      <c r="E37" s="56"/>
      <c r="G37" s="223"/>
      <c r="H37" s="211"/>
      <c r="I37" s="84" t="s">
        <v>56</v>
      </c>
      <c r="J37" s="87"/>
      <c r="M37" s="40"/>
    </row>
    <row r="38" spans="1:22" s="2" customFormat="1" ht="19.5" customHeight="1" x14ac:dyDescent="0.2">
      <c r="A38" s="80">
        <v>3</v>
      </c>
      <c r="B38" s="215" t="s">
        <v>140</v>
      </c>
      <c r="C38" s="215"/>
      <c r="D38" s="83"/>
      <c r="E38" s="56"/>
      <c r="G38" s="57">
        <v>2</v>
      </c>
      <c r="H38" s="164" t="s">
        <v>28</v>
      </c>
      <c r="I38" s="166"/>
      <c r="J38" s="87"/>
    </row>
    <row r="39" spans="1:22" s="2" customFormat="1" ht="15.75" customHeight="1" x14ac:dyDescent="0.2">
      <c r="A39" s="216" t="s">
        <v>137</v>
      </c>
      <c r="B39" s="216"/>
      <c r="C39" s="216"/>
      <c r="D39" s="216"/>
      <c r="E39" s="56"/>
    </row>
    <row r="40" spans="1:22" s="2" customFormat="1" ht="15" customHeight="1" x14ac:dyDescent="0.2">
      <c r="A40" s="216"/>
      <c r="B40" s="216"/>
      <c r="C40" s="216"/>
      <c r="D40" s="216"/>
      <c r="E40" s="56"/>
      <c r="F40" s="181" t="s">
        <v>4</v>
      </c>
      <c r="G40" s="181"/>
      <c r="H40" s="181"/>
      <c r="I40" s="181"/>
      <c r="J40" s="181"/>
      <c r="K40" s="181"/>
    </row>
    <row r="41" spans="1:22" s="2" customFormat="1" ht="21" customHeight="1" x14ac:dyDescent="0.2">
      <c r="A41" s="80">
        <v>1</v>
      </c>
      <c r="B41" s="203" t="s">
        <v>64</v>
      </c>
      <c r="C41" s="204"/>
      <c r="D41" s="87"/>
      <c r="E41" s="56"/>
      <c r="F41" s="78" t="s">
        <v>80</v>
      </c>
      <c r="G41" s="79" t="s">
        <v>44</v>
      </c>
      <c r="H41" s="79" t="s">
        <v>17</v>
      </c>
      <c r="I41" s="79" t="s">
        <v>76</v>
      </c>
      <c r="J41" s="79" t="s">
        <v>77</v>
      </c>
      <c r="K41" s="79" t="s">
        <v>78</v>
      </c>
    </row>
    <row r="42" spans="1:22" s="2" customFormat="1" ht="19.149999999999999" customHeight="1" x14ac:dyDescent="0.2">
      <c r="A42" s="80">
        <v>2</v>
      </c>
      <c r="B42" s="201" t="s">
        <v>130</v>
      </c>
      <c r="C42" s="202"/>
      <c r="D42" s="87"/>
      <c r="E42" s="6"/>
      <c r="F42" s="114" t="s">
        <v>68</v>
      </c>
      <c r="G42" s="32"/>
      <c r="H42" s="32"/>
      <c r="I42" s="32"/>
      <c r="J42" s="32"/>
      <c r="K42" s="87"/>
    </row>
    <row r="43" spans="1:22" s="2" customFormat="1" ht="19.149999999999999" customHeight="1" x14ac:dyDescent="0.2">
      <c r="A43" s="80">
        <v>3</v>
      </c>
      <c r="B43" s="179" t="s">
        <v>27</v>
      </c>
      <c r="C43" s="180"/>
      <c r="D43" s="87"/>
      <c r="E43" s="6"/>
      <c r="F43" s="114" t="s">
        <v>79</v>
      </c>
      <c r="G43" s="32"/>
      <c r="H43" s="32"/>
      <c r="I43" s="32"/>
      <c r="J43" s="32"/>
      <c r="K43" s="87"/>
    </row>
    <row r="44" spans="1:22" s="2" customFormat="1" ht="20.25" customHeight="1" x14ac:dyDescent="0.2">
      <c r="A44" s="80">
        <v>4</v>
      </c>
      <c r="B44" s="203" t="s">
        <v>65</v>
      </c>
      <c r="C44" s="204"/>
      <c r="D44" s="87"/>
      <c r="E44" s="6"/>
      <c r="F44" s="114" t="s">
        <v>69</v>
      </c>
      <c r="G44" s="32"/>
      <c r="H44" s="32"/>
      <c r="I44" s="32"/>
      <c r="J44" s="32"/>
      <c r="K44" s="87"/>
    </row>
    <row r="45" spans="1:22" s="2" customFormat="1" ht="16.5" customHeight="1" x14ac:dyDescent="0.2">
      <c r="A45" s="80">
        <v>5</v>
      </c>
      <c r="B45" s="201" t="s">
        <v>51</v>
      </c>
      <c r="C45" s="202"/>
      <c r="D45" s="87"/>
      <c r="E45" s="6"/>
      <c r="K45" s="6"/>
    </row>
    <row r="46" spans="1:22" s="2" customFormat="1" ht="16.5" customHeight="1" x14ac:dyDescent="0.2">
      <c r="E46" s="6"/>
      <c r="F46" s="173" t="s">
        <v>39</v>
      </c>
      <c r="G46" s="174"/>
      <c r="H46" s="174"/>
      <c r="I46" s="174"/>
      <c r="J46" s="175"/>
      <c r="K46" s="6"/>
    </row>
    <row r="47" spans="1:22" s="2" customFormat="1" ht="16.5" customHeight="1" x14ac:dyDescent="0.2">
      <c r="A47" s="23"/>
      <c r="B47" s="23"/>
      <c r="C47" s="23"/>
      <c r="D47" s="116"/>
      <c r="E47" s="6"/>
      <c r="F47" s="60">
        <v>1</v>
      </c>
      <c r="G47" s="176" t="s">
        <v>0</v>
      </c>
      <c r="H47" s="177"/>
      <c r="I47" s="178"/>
      <c r="J47" s="32"/>
      <c r="K47" s="6"/>
    </row>
    <row r="48" spans="1:22" s="2" customFormat="1" ht="16.5" customHeight="1" x14ac:dyDescent="0.2">
      <c r="A48" s="23"/>
      <c r="B48" s="23"/>
      <c r="C48" s="23"/>
      <c r="D48" s="116"/>
      <c r="E48" s="6"/>
      <c r="F48" s="60">
        <v>2</v>
      </c>
      <c r="G48" s="176" t="s">
        <v>37</v>
      </c>
      <c r="H48" s="177"/>
      <c r="I48" s="178"/>
      <c r="J48" s="32"/>
      <c r="K48" s="6"/>
    </row>
    <row r="49" spans="1:19" s="2" customFormat="1" ht="13.5" customHeight="1" x14ac:dyDescent="0.2">
      <c r="A49" s="6"/>
      <c r="B49" s="6"/>
      <c r="C49" s="6"/>
      <c r="D49" s="6"/>
      <c r="E49" s="6"/>
      <c r="F49" s="19"/>
      <c r="G49" s="6"/>
      <c r="H49" s="6"/>
      <c r="I49" s="6"/>
      <c r="J49" s="6"/>
      <c r="K49" s="6"/>
    </row>
    <row r="50" spans="1:19" s="40" customFormat="1" ht="17.25" customHeight="1" x14ac:dyDescent="0.2">
      <c r="A50" s="230" t="s">
        <v>40</v>
      </c>
      <c r="B50" s="230"/>
      <c r="C50" s="230"/>
      <c r="D50" s="6"/>
      <c r="E50" s="173" t="s">
        <v>38</v>
      </c>
      <c r="F50" s="174"/>
      <c r="G50" s="174"/>
      <c r="H50" s="174"/>
      <c r="I50" s="174"/>
      <c r="J50" s="174"/>
      <c r="K50" s="175"/>
    </row>
    <row r="51" spans="1:19" s="40" customFormat="1" ht="27" customHeight="1" x14ac:dyDescent="0.2">
      <c r="A51" s="230"/>
      <c r="B51" s="230"/>
      <c r="C51" s="230"/>
      <c r="D51" s="6"/>
      <c r="E51" s="218" t="s">
        <v>14</v>
      </c>
      <c r="F51" s="219"/>
      <c r="G51" s="79" t="s">
        <v>15</v>
      </c>
      <c r="H51" s="79" t="s">
        <v>16</v>
      </c>
      <c r="I51" s="73" t="s">
        <v>17</v>
      </c>
      <c r="J51" s="218" t="s">
        <v>18</v>
      </c>
      <c r="K51" s="219"/>
    </row>
    <row r="52" spans="1:19" s="40" customFormat="1" ht="21" customHeight="1" x14ac:dyDescent="0.2">
      <c r="A52" s="201" t="s">
        <v>100</v>
      </c>
      <c r="B52" s="202"/>
      <c r="C52" s="87"/>
      <c r="D52" s="6"/>
      <c r="E52" s="220" t="s">
        <v>84</v>
      </c>
      <c r="F52" s="221"/>
      <c r="G52" s="92">
        <f>Julio!J52</f>
        <v>0</v>
      </c>
      <c r="H52" s="87"/>
      <c r="I52" s="87"/>
      <c r="J52" s="137">
        <f>+G52+H52-I52</f>
        <v>0</v>
      </c>
      <c r="K52" s="137"/>
    </row>
    <row r="53" spans="1:19" s="40" customFormat="1" ht="25.15" customHeight="1" x14ac:dyDescent="0.2">
      <c r="A53" s="201" t="s">
        <v>101</v>
      </c>
      <c r="B53" s="202"/>
      <c r="C53" s="87"/>
      <c r="D53" s="6"/>
      <c r="E53" s="201" t="s">
        <v>85</v>
      </c>
      <c r="F53" s="202"/>
      <c r="G53" s="92">
        <f>Julio!J53</f>
        <v>0</v>
      </c>
      <c r="H53" s="87"/>
      <c r="I53" s="87"/>
      <c r="J53" s="137">
        <f>+G53+H53-I53</f>
        <v>0</v>
      </c>
      <c r="K53" s="137"/>
    </row>
    <row r="54" spans="1:19" s="40" customFormat="1" ht="23.45" customHeight="1" x14ac:dyDescent="0.2">
      <c r="A54" s="201" t="s">
        <v>102</v>
      </c>
      <c r="B54" s="202"/>
      <c r="C54" s="87"/>
      <c r="D54" s="6"/>
      <c r="E54" s="201" t="s">
        <v>91</v>
      </c>
      <c r="F54" s="202"/>
      <c r="G54" s="92">
        <f>Julio!J54</f>
        <v>0</v>
      </c>
      <c r="H54" s="87"/>
      <c r="I54" s="87"/>
      <c r="J54" s="137">
        <f>+G54+H54-I54</f>
        <v>0</v>
      </c>
      <c r="K54" s="137"/>
    </row>
    <row r="55" spans="1:19" s="2" customFormat="1" ht="21" customHeight="1" x14ac:dyDescent="0.2">
      <c r="A55" s="205" t="s">
        <v>103</v>
      </c>
      <c r="B55" s="206"/>
      <c r="C55" s="87"/>
      <c r="D55" s="6"/>
      <c r="E55" s="19"/>
      <c r="F55" s="19"/>
      <c r="G55" s="19"/>
      <c r="H55" s="19"/>
      <c r="I55" s="19"/>
      <c r="J55" s="19"/>
      <c r="K55" s="19"/>
    </row>
    <row r="56" spans="1:19" s="2" customFormat="1" ht="21" customHeight="1" x14ac:dyDescent="0.2">
      <c r="A56" s="201" t="s">
        <v>150</v>
      </c>
      <c r="B56" s="202"/>
      <c r="C56" s="87"/>
      <c r="D56" s="6"/>
      <c r="E56" s="173" t="s">
        <v>45</v>
      </c>
      <c r="F56" s="174"/>
      <c r="G56" s="174"/>
      <c r="H56" s="174"/>
      <c r="I56" s="174"/>
      <c r="J56" s="174"/>
      <c r="K56" s="175"/>
    </row>
    <row r="57" spans="1:19" s="40" customFormat="1" ht="21.75" customHeight="1" x14ac:dyDescent="0.2">
      <c r="A57" s="201" t="s">
        <v>104</v>
      </c>
      <c r="B57" s="202"/>
      <c r="C57" s="87"/>
      <c r="D57" s="6"/>
      <c r="E57" s="224" t="s">
        <v>14</v>
      </c>
      <c r="F57" s="225"/>
      <c r="G57" s="63" t="s">
        <v>15</v>
      </c>
      <c r="H57" s="63" t="s">
        <v>131</v>
      </c>
      <c r="I57" s="85" t="s">
        <v>26</v>
      </c>
      <c r="J57" s="224" t="s">
        <v>18</v>
      </c>
      <c r="K57" s="225"/>
      <c r="M57" s="2"/>
      <c r="N57" s="2"/>
      <c r="O57" s="2"/>
      <c r="P57" s="2"/>
      <c r="Q57" s="2"/>
      <c r="R57" s="2"/>
      <c r="S57" s="2"/>
    </row>
    <row r="58" spans="1:19" s="2" customFormat="1" ht="24.75" customHeight="1" x14ac:dyDescent="0.2">
      <c r="A58" s="201" t="s">
        <v>105</v>
      </c>
      <c r="B58" s="202"/>
      <c r="C58" s="87"/>
      <c r="D58" s="6"/>
      <c r="E58" s="141" t="s">
        <v>86</v>
      </c>
      <c r="F58" s="142"/>
      <c r="G58" s="92">
        <f>Julio!J58</f>
        <v>0</v>
      </c>
      <c r="H58" s="87"/>
      <c r="I58" s="76"/>
      <c r="J58" s="137">
        <f>+G58+H58-I58</f>
        <v>0</v>
      </c>
      <c r="K58" s="137"/>
    </row>
    <row r="59" spans="1:19" s="2" customFormat="1" ht="18" customHeight="1" x14ac:dyDescent="0.2">
      <c r="A59" s="201" t="s">
        <v>106</v>
      </c>
      <c r="B59" s="202"/>
      <c r="C59" s="87"/>
      <c r="D59" s="6"/>
      <c r="E59" s="141" t="s">
        <v>87</v>
      </c>
      <c r="F59" s="142"/>
      <c r="G59" s="92">
        <f>Julio!J59</f>
        <v>0</v>
      </c>
      <c r="H59" s="87"/>
      <c r="I59" s="87"/>
      <c r="J59" s="137">
        <f>+G59+H59-I59</f>
        <v>0</v>
      </c>
      <c r="K59" s="137"/>
    </row>
    <row r="60" spans="1:19" s="2" customFormat="1" ht="18.75" customHeight="1" x14ac:dyDescent="0.2">
      <c r="A60" s="57"/>
      <c r="B60" s="82" t="s">
        <v>25</v>
      </c>
      <c r="C60" s="31">
        <f>SUM(C52:C59)</f>
        <v>0</v>
      </c>
      <c r="D60" s="6"/>
      <c r="E60" s="205" t="s">
        <v>88</v>
      </c>
      <c r="F60" s="206"/>
      <c r="G60" s="92">
        <f>Julio!J60</f>
        <v>0</v>
      </c>
      <c r="H60" s="87"/>
      <c r="I60" s="87"/>
      <c r="J60" s="137">
        <f>+G60+H60-I60</f>
        <v>0</v>
      </c>
      <c r="K60" s="137"/>
    </row>
    <row r="61" spans="1:19" s="2" customFormat="1" ht="22.5" customHeight="1" x14ac:dyDescent="0.2">
      <c r="A61" s="6"/>
      <c r="B61" s="6"/>
      <c r="C61" s="6"/>
      <c r="D61" s="6"/>
      <c r="E61" s="201" t="s">
        <v>89</v>
      </c>
      <c r="F61" s="202"/>
      <c r="G61" s="92">
        <f>Julio!J61</f>
        <v>0</v>
      </c>
      <c r="H61" s="87"/>
      <c r="I61" s="87"/>
      <c r="J61" s="137">
        <f>+G61+H61-I61</f>
        <v>0</v>
      </c>
      <c r="K61" s="137"/>
    </row>
    <row r="62" spans="1:19" s="2" customFormat="1" ht="22.5" customHeight="1" x14ac:dyDescent="0.2">
      <c r="A62" s="173" t="s">
        <v>41</v>
      </c>
      <c r="B62" s="175"/>
      <c r="C62" s="75" t="s">
        <v>13</v>
      </c>
      <c r="D62" s="6"/>
      <c r="E62" s="141" t="s">
        <v>90</v>
      </c>
      <c r="F62" s="142"/>
      <c r="G62" s="92">
        <f>Julio!J62</f>
        <v>0</v>
      </c>
      <c r="H62" s="87"/>
      <c r="I62" s="87"/>
      <c r="J62" s="137">
        <f>+G62+H62-I62</f>
        <v>0</v>
      </c>
      <c r="K62" s="137"/>
    </row>
    <row r="63" spans="1:19" s="2" customFormat="1" ht="21.75" customHeight="1" x14ac:dyDescent="0.2">
      <c r="A63" s="145" t="s">
        <v>110</v>
      </c>
      <c r="B63" s="145"/>
      <c r="C63" s="32"/>
      <c r="D63" s="6"/>
      <c r="E63" s="6"/>
      <c r="F63" s="6"/>
      <c r="G63" s="6"/>
      <c r="H63" s="6"/>
      <c r="I63" s="6"/>
      <c r="J63" s="6"/>
      <c r="K63" s="6"/>
    </row>
    <row r="64" spans="1:19" s="2" customFormat="1" ht="21.75" customHeight="1" x14ac:dyDescent="0.2">
      <c r="A64" s="145" t="s">
        <v>111</v>
      </c>
      <c r="B64" s="145"/>
      <c r="C64" s="32"/>
      <c r="D64" s="6"/>
      <c r="F64" s="234" t="s">
        <v>148</v>
      </c>
      <c r="G64" s="234"/>
      <c r="H64" s="117" t="s">
        <v>132</v>
      </c>
      <c r="I64" s="87"/>
    </row>
    <row r="65" spans="1:11" s="2" customFormat="1" ht="21.75" customHeight="1" x14ac:dyDescent="0.2">
      <c r="A65" s="145" t="s">
        <v>112</v>
      </c>
      <c r="B65" s="145"/>
      <c r="C65" s="32"/>
      <c r="D65" s="6"/>
      <c r="F65" s="234"/>
      <c r="G65" s="234"/>
      <c r="H65" s="117" t="s">
        <v>133</v>
      </c>
      <c r="I65" s="87"/>
    </row>
    <row r="66" spans="1:11" s="2" customFormat="1" ht="21.75" customHeight="1" x14ac:dyDescent="0.2">
      <c r="A66" s="145" t="s">
        <v>144</v>
      </c>
      <c r="B66" s="145"/>
      <c r="C66" s="32"/>
      <c r="D66" s="6"/>
      <c r="I66" s="6"/>
      <c r="J66" s="6"/>
      <c r="K66" s="6"/>
    </row>
    <row r="67" spans="1:11" s="2" customFormat="1" ht="21.75" customHeight="1" x14ac:dyDescent="0.2">
      <c r="A67" s="145" t="s">
        <v>145</v>
      </c>
      <c r="B67" s="145"/>
      <c r="C67" s="32"/>
      <c r="D67" s="6"/>
      <c r="E67" s="6"/>
      <c r="F67" s="146" t="s">
        <v>135</v>
      </c>
      <c r="G67" s="147"/>
      <c r="H67" s="147"/>
      <c r="I67" s="147"/>
      <c r="J67" s="148"/>
      <c r="K67" s="6"/>
    </row>
    <row r="68" spans="1:11" s="2" customFormat="1" ht="18.75" customHeight="1" x14ac:dyDescent="0.2">
      <c r="A68" s="145" t="s">
        <v>146</v>
      </c>
      <c r="B68" s="145"/>
      <c r="C68" s="32"/>
      <c r="D68" s="6"/>
      <c r="F68" s="231" t="s">
        <v>132</v>
      </c>
      <c r="G68" s="232"/>
      <c r="H68" s="231" t="s">
        <v>133</v>
      </c>
      <c r="I68" s="232"/>
      <c r="J68" s="233" t="s">
        <v>134</v>
      </c>
      <c r="K68" s="6"/>
    </row>
    <row r="69" spans="1:11" s="2" customFormat="1" ht="20.25" customHeight="1" x14ac:dyDescent="0.2">
      <c r="A69" s="145" t="s">
        <v>147</v>
      </c>
      <c r="B69" s="145"/>
      <c r="C69" s="32"/>
      <c r="D69" s="6"/>
      <c r="F69" s="120" t="s">
        <v>29</v>
      </c>
      <c r="G69" s="121" t="s">
        <v>30</v>
      </c>
      <c r="H69" s="120" t="s">
        <v>29</v>
      </c>
      <c r="I69" s="121" t="s">
        <v>30</v>
      </c>
      <c r="J69" s="233"/>
      <c r="K69" s="40"/>
    </row>
    <row r="70" spans="1:11" s="2" customFormat="1" ht="19.149999999999999" customHeight="1" x14ac:dyDescent="0.2">
      <c r="A70" s="143" t="s">
        <v>25</v>
      </c>
      <c r="B70" s="144"/>
      <c r="C70" s="33">
        <f>SUM(C63:C69)</f>
        <v>0</v>
      </c>
      <c r="D70" s="6"/>
      <c r="F70" s="87"/>
      <c r="G70" s="87"/>
      <c r="H70" s="87"/>
      <c r="I70" s="87"/>
      <c r="J70" s="87"/>
      <c r="K70" s="40"/>
    </row>
    <row r="71" spans="1:11" s="40" customFormat="1" ht="18.75" customHeight="1" x14ac:dyDescent="0.2">
      <c r="D71" s="6"/>
    </row>
    <row r="72" spans="1:11" s="40" customFormat="1" ht="18.75" customHeight="1" x14ac:dyDescent="0.2">
      <c r="A72" s="224" t="s">
        <v>42</v>
      </c>
      <c r="B72" s="235"/>
      <c r="C72" s="225"/>
      <c r="D72" s="19"/>
      <c r="F72" s="212" t="s">
        <v>108</v>
      </c>
      <c r="G72" s="213"/>
      <c r="H72" s="213"/>
      <c r="I72" s="213"/>
      <c r="J72" s="214"/>
    </row>
    <row r="73" spans="1:11" s="40" customFormat="1" ht="21" customHeight="1" x14ac:dyDescent="0.2">
      <c r="A73" s="149" t="s">
        <v>92</v>
      </c>
      <c r="B73" s="150"/>
      <c r="C73" s="87"/>
      <c r="D73" s="19"/>
      <c r="F73" s="151" t="s">
        <v>118</v>
      </c>
      <c r="G73" s="151"/>
      <c r="H73" s="90" t="s">
        <v>72</v>
      </c>
      <c r="I73" s="90" t="s">
        <v>73</v>
      </c>
      <c r="J73" s="90" t="s">
        <v>74</v>
      </c>
    </row>
    <row r="74" spans="1:11" s="40" customFormat="1" ht="21" customHeight="1" x14ac:dyDescent="0.2">
      <c r="A74" s="149" t="s">
        <v>93</v>
      </c>
      <c r="B74" s="150"/>
      <c r="C74" s="87"/>
      <c r="D74" s="19"/>
      <c r="F74" s="242">
        <f>Julio!J74</f>
        <v>0</v>
      </c>
      <c r="G74" s="242"/>
      <c r="H74" s="87"/>
      <c r="I74" s="87"/>
      <c r="J74" s="31">
        <f>F74+H74-I74</f>
        <v>0</v>
      </c>
    </row>
    <row r="75" spans="1:11" s="40" customFormat="1" ht="21" customHeight="1" x14ac:dyDescent="0.2">
      <c r="A75" s="149" t="s">
        <v>94</v>
      </c>
      <c r="B75" s="150"/>
      <c r="C75" s="87"/>
      <c r="D75" s="19"/>
    </row>
    <row r="76" spans="1:11" s="40" customFormat="1" ht="21" customHeight="1" x14ac:dyDescent="0.2">
      <c r="A76" s="149" t="s">
        <v>95</v>
      </c>
      <c r="B76" s="150"/>
      <c r="C76" s="87"/>
      <c r="E76" s="153" t="s">
        <v>119</v>
      </c>
      <c r="F76" s="154"/>
      <c r="G76" s="154"/>
      <c r="H76" s="154"/>
      <c r="I76" s="154"/>
      <c r="J76" s="154"/>
      <c r="K76" s="155"/>
    </row>
    <row r="77" spans="1:11" s="40" customFormat="1" ht="21.75" customHeight="1" x14ac:dyDescent="0.2">
      <c r="E77" s="156" t="s">
        <v>114</v>
      </c>
      <c r="F77" s="156"/>
      <c r="G77" s="88" t="s">
        <v>115</v>
      </c>
      <c r="H77" s="88" t="s">
        <v>78</v>
      </c>
      <c r="I77" s="115" t="s">
        <v>116</v>
      </c>
      <c r="J77" s="88" t="s">
        <v>17</v>
      </c>
      <c r="K77" s="89" t="s">
        <v>117</v>
      </c>
    </row>
    <row r="78" spans="1:11" s="40" customFormat="1" ht="20.25" customHeight="1" x14ac:dyDescent="0.2">
      <c r="A78" s="56"/>
      <c r="B78" s="56"/>
      <c r="E78" s="242">
        <f>Julio!K78</f>
        <v>0</v>
      </c>
      <c r="F78" s="242"/>
      <c r="G78" s="87"/>
      <c r="H78" s="87"/>
      <c r="I78" s="87"/>
      <c r="J78" s="87"/>
      <c r="K78" s="31">
        <f>E78+G78-H78-I78-J78</f>
        <v>0</v>
      </c>
    </row>
    <row r="79" spans="1:11" s="40" customFormat="1" ht="15" customHeight="1" x14ac:dyDescent="0.2">
      <c r="A79" s="56"/>
      <c r="B79" s="56"/>
      <c r="C79" s="19"/>
      <c r="D79" s="19"/>
      <c r="E79" s="19"/>
      <c r="F79" s="19"/>
      <c r="G79" s="19"/>
      <c r="H79" s="19"/>
      <c r="I79" s="19"/>
      <c r="J79" s="19"/>
      <c r="K79" s="19"/>
    </row>
    <row r="80" spans="1:11" s="40" customFormat="1" ht="23.25" customHeight="1" x14ac:dyDescent="0.2">
      <c r="A80" s="64"/>
      <c r="B80" s="56"/>
      <c r="C80" s="56"/>
      <c r="D80" s="56"/>
      <c r="E80" s="19"/>
      <c r="F80" s="19"/>
      <c r="G80" s="19"/>
      <c r="H80" s="19"/>
      <c r="I80" s="19"/>
      <c r="J80" s="19"/>
      <c r="K80" s="19"/>
    </row>
    <row r="81" spans="1:11" s="40" customFormat="1" ht="15" customHeight="1" x14ac:dyDescent="0.2">
      <c r="A81" s="64"/>
      <c r="B81" s="56"/>
      <c r="C81" s="56"/>
      <c r="D81" s="56"/>
      <c r="E81" s="19"/>
      <c r="F81" s="19"/>
      <c r="G81" s="19"/>
      <c r="H81" s="19"/>
      <c r="I81" s="19"/>
      <c r="J81" s="19"/>
      <c r="K81" s="19"/>
    </row>
    <row r="82" spans="1:11" s="40" customFormat="1" ht="15" customHeight="1" x14ac:dyDescent="0.2">
      <c r="A82" s="140" t="s">
        <v>53</v>
      </c>
      <c r="B82" s="140"/>
      <c r="C82" s="56"/>
      <c r="D82" s="56"/>
      <c r="E82" s="19"/>
      <c r="F82" s="19"/>
      <c r="G82" s="19"/>
      <c r="H82" s="19"/>
      <c r="I82" s="19"/>
      <c r="J82" s="19"/>
      <c r="K82" s="19"/>
    </row>
    <row r="83" spans="1:11" s="40" customFormat="1" ht="12.75" customHeight="1" x14ac:dyDescent="0.2">
      <c r="A83" s="122"/>
      <c r="B83" s="123"/>
      <c r="C83" s="123"/>
      <c r="D83" s="123"/>
      <c r="E83" s="123"/>
      <c r="F83" s="123"/>
      <c r="G83" s="123"/>
      <c r="H83" s="123"/>
      <c r="I83" s="123"/>
      <c r="J83" s="123"/>
      <c r="K83" s="124"/>
    </row>
    <row r="84" spans="1:11" s="40" customFormat="1" ht="12.75" customHeight="1" x14ac:dyDescent="0.2">
      <c r="A84" s="125"/>
      <c r="B84" s="126"/>
      <c r="C84" s="126"/>
      <c r="D84" s="126"/>
      <c r="E84" s="126"/>
      <c r="F84" s="126"/>
      <c r="G84" s="126"/>
      <c r="H84" s="126"/>
      <c r="I84" s="126"/>
      <c r="J84" s="126"/>
      <c r="K84" s="127"/>
    </row>
    <row r="85" spans="1:11" s="2" customFormat="1" ht="12.75" customHeight="1" x14ac:dyDescent="0.2">
      <c r="A85" s="125"/>
      <c r="B85" s="126"/>
      <c r="C85" s="126"/>
      <c r="D85" s="126"/>
      <c r="E85" s="126"/>
      <c r="F85" s="126"/>
      <c r="G85" s="126"/>
      <c r="H85" s="126"/>
      <c r="I85" s="126"/>
      <c r="J85" s="126"/>
      <c r="K85" s="127"/>
    </row>
    <row r="86" spans="1:11" s="17" customFormat="1" ht="12.75" customHeight="1" x14ac:dyDescent="0.2">
      <c r="A86" s="128"/>
      <c r="B86" s="129"/>
      <c r="C86" s="129"/>
      <c r="D86" s="129"/>
      <c r="E86" s="129"/>
      <c r="F86" s="129"/>
      <c r="G86" s="129"/>
      <c r="H86" s="129"/>
      <c r="I86" s="129"/>
      <c r="J86" s="129"/>
      <c r="K86" s="130"/>
    </row>
    <row r="87" spans="1:11" s="17" customFormat="1" ht="21" customHeight="1" x14ac:dyDescent="0.25">
      <c r="A87" s="131" t="s">
        <v>19</v>
      </c>
      <c r="B87" s="131"/>
      <c r="C87" s="132"/>
      <c r="D87" s="132"/>
      <c r="E87" s="132"/>
      <c r="F87" s="132"/>
      <c r="G87" s="133" t="s">
        <v>20</v>
      </c>
      <c r="H87" s="133"/>
      <c r="I87" s="134"/>
      <c r="J87" s="134"/>
      <c r="K87" s="134"/>
    </row>
    <row r="88" spans="1:11" s="17" customFormat="1" ht="26.45" customHeight="1" x14ac:dyDescent="0.2">
      <c r="A88" s="135" t="s">
        <v>21</v>
      </c>
      <c r="B88" s="135"/>
      <c r="C88" s="135"/>
      <c r="D88" s="136"/>
      <c r="E88" s="136"/>
      <c r="F88" s="136"/>
      <c r="G88" s="136"/>
      <c r="H88" s="136"/>
      <c r="I88" s="136"/>
      <c r="J88" s="6"/>
      <c r="K88" s="6"/>
    </row>
    <row r="89" spans="1:11" s="17" customFormat="1" ht="15" x14ac:dyDescent="0.2">
      <c r="A89" s="6"/>
      <c r="C89" s="86" t="s">
        <v>98</v>
      </c>
      <c r="E89" s="6"/>
      <c r="F89" s="6"/>
      <c r="G89" s="6"/>
      <c r="H89" s="6"/>
      <c r="I89" s="6"/>
      <c r="J89" s="19"/>
      <c r="K89" s="19"/>
    </row>
    <row r="90" spans="1:11" s="17" customFormat="1" ht="6" customHeight="1" x14ac:dyDescent="0.2">
      <c r="A90" s="6"/>
      <c r="B90" s="65"/>
      <c r="C90" s="65"/>
      <c r="D90" s="27"/>
      <c r="E90" s="27"/>
      <c r="F90" s="66"/>
      <c r="G90" s="19"/>
      <c r="H90" s="27"/>
      <c r="I90" s="19"/>
      <c r="J90" s="19"/>
      <c r="K90" s="19"/>
    </row>
    <row r="91" spans="1:11" s="17" customFormat="1" ht="22.5" customHeight="1" x14ac:dyDescent="0.2">
      <c r="A91" s="226" t="s">
        <v>43</v>
      </c>
      <c r="B91" s="226"/>
      <c r="C91" s="226"/>
      <c r="D91" s="226"/>
      <c r="E91" s="227"/>
      <c r="F91" s="227"/>
      <c r="G91" s="227"/>
      <c r="H91" s="227"/>
      <c r="I91" s="227"/>
      <c r="J91" s="6"/>
      <c r="K91" s="19"/>
    </row>
    <row r="92" spans="1:11" s="17" customFormat="1" ht="14.25" customHeight="1" x14ac:dyDescent="0.2">
      <c r="A92" s="67"/>
      <c r="C92" s="228" t="s">
        <v>99</v>
      </c>
      <c r="D92" s="228"/>
      <c r="E92" s="228"/>
      <c r="F92" s="228"/>
      <c r="G92" s="228"/>
      <c r="H92" s="228"/>
      <c r="I92" s="228"/>
      <c r="J92" s="19"/>
      <c r="K92" s="19"/>
    </row>
    <row r="93" spans="1:11" s="17" customFormat="1" ht="20.25" customHeight="1" x14ac:dyDescent="0.25">
      <c r="A93" s="135" t="s">
        <v>52</v>
      </c>
      <c r="B93" s="135"/>
      <c r="C93" s="229"/>
      <c r="D93" s="229"/>
      <c r="E93" s="229"/>
      <c r="F93" s="229"/>
      <c r="G93" s="68"/>
      <c r="H93" s="69" t="s">
        <v>24</v>
      </c>
      <c r="I93" s="70"/>
      <c r="J93" s="70"/>
      <c r="K93" s="6"/>
    </row>
  </sheetData>
  <sheetProtection algorithmName="SHA-512" hashValue="wFBjWiro+grF2O8C3uNDb6eAhC+15UZ/nFUHgrjJjUtjSLmgiLwEywUozBiIRKAzqpanb+F5/4jo8qNNpCzgoA==" saltValue="mZNu6/AsEretRx7yBbXsVQ==" spinCount="100000" sheet="1" formatCells="0" formatColumns="0" formatRows="0" selectLockedCells="1"/>
  <protectedRanges>
    <protectedRange sqref="A50 A54 F29:F33 F49 A52" name="Rango1"/>
    <protectedRange sqref="K50" name="Rango1_4"/>
    <protectedRange sqref="K56" name="Rango1_5"/>
    <protectedRange sqref="I58:I62" name="Rango1_2_2"/>
    <protectedRange sqref="G25 J24" name="Rango1_6"/>
    <protectedRange sqref="C9 J10 F9" name="Rango1_1_2_1"/>
  </protectedRanges>
  <dataConsolidate/>
  <mergeCells count="135">
    <mergeCell ref="A91:D91"/>
    <mergeCell ref="E91:I91"/>
    <mergeCell ref="C92:I92"/>
    <mergeCell ref="A93:B93"/>
    <mergeCell ref="C93:F93"/>
    <mergeCell ref="A83:K86"/>
    <mergeCell ref="A87:B87"/>
    <mergeCell ref="C87:F87"/>
    <mergeCell ref="G87:H87"/>
    <mergeCell ref="I87:K87"/>
    <mergeCell ref="A88:C88"/>
    <mergeCell ref="D88:I88"/>
    <mergeCell ref="A75:B75"/>
    <mergeCell ref="A76:B76"/>
    <mergeCell ref="E76:K76"/>
    <mergeCell ref="E77:F77"/>
    <mergeCell ref="E78:F78"/>
    <mergeCell ref="A82:B82"/>
    <mergeCell ref="A72:C72"/>
    <mergeCell ref="F72:J72"/>
    <mergeCell ref="A73:B73"/>
    <mergeCell ref="F73:G73"/>
    <mergeCell ref="A74:B74"/>
    <mergeCell ref="F74:G74"/>
    <mergeCell ref="A68:B68"/>
    <mergeCell ref="F68:G68"/>
    <mergeCell ref="H68:I68"/>
    <mergeCell ref="J68:J69"/>
    <mergeCell ref="A69:B69"/>
    <mergeCell ref="A70:B70"/>
    <mergeCell ref="A63:B63"/>
    <mergeCell ref="A64:B64"/>
    <mergeCell ref="F64:G65"/>
    <mergeCell ref="A65:B65"/>
    <mergeCell ref="A66:B66"/>
    <mergeCell ref="A67:B67"/>
    <mergeCell ref="F67:J67"/>
    <mergeCell ref="E60:F60"/>
    <mergeCell ref="J60:K60"/>
    <mergeCell ref="E61:F61"/>
    <mergeCell ref="J61:K61"/>
    <mergeCell ref="A62:B62"/>
    <mergeCell ref="E62:F62"/>
    <mergeCell ref="J62:K62"/>
    <mergeCell ref="A58:B58"/>
    <mergeCell ref="E58:F58"/>
    <mergeCell ref="J58:K58"/>
    <mergeCell ref="A59:B59"/>
    <mergeCell ref="E59:F59"/>
    <mergeCell ref="J59:K59"/>
    <mergeCell ref="A55:B55"/>
    <mergeCell ref="A56:B56"/>
    <mergeCell ref="E56:K56"/>
    <mergeCell ref="A57:B57"/>
    <mergeCell ref="E57:F57"/>
    <mergeCell ref="J57:K57"/>
    <mergeCell ref="A53:B53"/>
    <mergeCell ref="E53:F53"/>
    <mergeCell ref="J53:K53"/>
    <mergeCell ref="A54:B54"/>
    <mergeCell ref="E54:F54"/>
    <mergeCell ref="J54:K54"/>
    <mergeCell ref="A50:C51"/>
    <mergeCell ref="E50:K50"/>
    <mergeCell ref="E51:F51"/>
    <mergeCell ref="J51:K51"/>
    <mergeCell ref="A52:B52"/>
    <mergeCell ref="E52:F52"/>
    <mergeCell ref="J52:K52"/>
    <mergeCell ref="B43:C43"/>
    <mergeCell ref="B44:C44"/>
    <mergeCell ref="B45:C45"/>
    <mergeCell ref="F46:J46"/>
    <mergeCell ref="G47:I47"/>
    <mergeCell ref="G48:I48"/>
    <mergeCell ref="B38:C38"/>
    <mergeCell ref="H38:I38"/>
    <mergeCell ref="A39:D40"/>
    <mergeCell ref="F40:K40"/>
    <mergeCell ref="B41:C41"/>
    <mergeCell ref="B42:C42"/>
    <mergeCell ref="B33:C33"/>
    <mergeCell ref="G33:I33"/>
    <mergeCell ref="B34:C34"/>
    <mergeCell ref="A35:D35"/>
    <mergeCell ref="G35:J35"/>
    <mergeCell ref="B36:C36"/>
    <mergeCell ref="G36:G37"/>
    <mergeCell ref="H36:H37"/>
    <mergeCell ref="B37:C37"/>
    <mergeCell ref="M29:N29"/>
    <mergeCell ref="A30:D30"/>
    <mergeCell ref="G30:I30"/>
    <mergeCell ref="B31:C31"/>
    <mergeCell ref="G31:I31"/>
    <mergeCell ref="B32:C32"/>
    <mergeCell ref="G32:I32"/>
    <mergeCell ref="C27:D27"/>
    <mergeCell ref="E27:F27"/>
    <mergeCell ref="G27:H27"/>
    <mergeCell ref="I27:J27"/>
    <mergeCell ref="A29:D29"/>
    <mergeCell ref="G29:J29"/>
    <mergeCell ref="C23:E23"/>
    <mergeCell ref="A25:B25"/>
    <mergeCell ref="C25:D25"/>
    <mergeCell ref="E25:F25"/>
    <mergeCell ref="I25:J25"/>
    <mergeCell ref="C26:D26"/>
    <mergeCell ref="E26:F26"/>
    <mergeCell ref="I26:J26"/>
    <mergeCell ref="C17:D17"/>
    <mergeCell ref="E17:F17"/>
    <mergeCell ref="C19:I19"/>
    <mergeCell ref="C20:E20"/>
    <mergeCell ref="C21:E21"/>
    <mergeCell ref="C22:E22"/>
    <mergeCell ref="G1:J1"/>
    <mergeCell ref="B2:D2"/>
    <mergeCell ref="G2:J2"/>
    <mergeCell ref="B3:D3"/>
    <mergeCell ref="G3:J3"/>
    <mergeCell ref="A7:K7"/>
    <mergeCell ref="B12:F12"/>
    <mergeCell ref="A15:A16"/>
    <mergeCell ref="B15:B16"/>
    <mergeCell ref="C15:J15"/>
    <mergeCell ref="C16:D16"/>
    <mergeCell ref="E16:F16"/>
    <mergeCell ref="A8:B8"/>
    <mergeCell ref="C8:H8"/>
    <mergeCell ref="A9:B9"/>
    <mergeCell ref="C9:H9"/>
    <mergeCell ref="G10:H10"/>
    <mergeCell ref="J10:K10"/>
  </mergeCells>
  <conditionalFormatting sqref="H22:I22 E78 K78">
    <cfRule type="cellIs" dxfId="139" priority="28" stopIfTrue="1" operator="lessThan">
      <formula>0</formula>
    </cfRule>
  </conditionalFormatting>
  <conditionalFormatting sqref="J60:K60">
    <cfRule type="cellIs" dxfId="138" priority="27" stopIfTrue="1" operator="lessThan">
      <formula>0</formula>
    </cfRule>
  </conditionalFormatting>
  <conditionalFormatting sqref="J61:K62">
    <cfRule type="cellIs" dxfId="137" priority="26" stopIfTrue="1" operator="lessThan">
      <formula>0</formula>
    </cfRule>
  </conditionalFormatting>
  <conditionalFormatting sqref="C17:D17">
    <cfRule type="cellIs" dxfId="136" priority="21" stopIfTrue="1" operator="lessThan">
      <formula>0</formula>
    </cfRule>
    <cfRule type="cellIs" dxfId="135" priority="24" stopIfTrue="1" operator="lessThan">
      <formula>$F$23</formula>
    </cfRule>
  </conditionalFormatting>
  <conditionalFormatting sqref="I23">
    <cfRule type="cellIs" dxfId="134" priority="1" operator="lessThan">
      <formula>0</formula>
    </cfRule>
    <cfRule type="cellIs" dxfId="133" priority="25" stopIfTrue="1" operator="greaterThan">
      <formula>$J$17</formula>
    </cfRule>
  </conditionalFormatting>
  <conditionalFormatting sqref="J17">
    <cfRule type="cellIs" dxfId="132" priority="22" stopIfTrue="1" operator="lessThan">
      <formula>0</formula>
    </cfRule>
    <cfRule type="cellIs" dxfId="131" priority="23" stopIfTrue="1" operator="lessThan">
      <formula>$I$23</formula>
    </cfRule>
  </conditionalFormatting>
  <conditionalFormatting sqref="F23">
    <cfRule type="cellIs" dxfId="130" priority="19" stopIfTrue="1" operator="lessThan">
      <formula>0</formula>
    </cfRule>
    <cfRule type="cellIs" dxfId="129" priority="20" stopIfTrue="1" operator="greaterThan">
      <formula>$C$17</formula>
    </cfRule>
  </conditionalFormatting>
  <conditionalFormatting sqref="C26:D26">
    <cfRule type="cellIs" dxfId="128" priority="16" stopIfTrue="1" operator="lessThan">
      <formula>0</formula>
    </cfRule>
    <cfRule type="cellIs" dxfId="127" priority="18" stopIfTrue="1" operator="lessThan">
      <formula>$F$22</formula>
    </cfRule>
  </conditionalFormatting>
  <conditionalFormatting sqref="I26:J26">
    <cfRule type="cellIs" dxfId="126" priority="15" stopIfTrue="1" operator="lessThan">
      <formula>0</formula>
    </cfRule>
    <cfRule type="cellIs" dxfId="125" priority="17" stopIfTrue="1" operator="lessThan">
      <formula>$I$22</formula>
    </cfRule>
  </conditionalFormatting>
  <conditionalFormatting sqref="F22">
    <cfRule type="cellIs" dxfId="124" priority="12" stopIfTrue="1" operator="greaterThan">
      <formula>$C$26</formula>
    </cfRule>
    <cfRule type="cellIs" dxfId="123" priority="14" stopIfTrue="1" operator="lessThan">
      <formula>0</formula>
    </cfRule>
  </conditionalFormatting>
  <conditionalFormatting sqref="I22">
    <cfRule type="cellIs" dxfId="122" priority="11" stopIfTrue="1" operator="greaterThan">
      <formula>$I$26</formula>
    </cfRule>
    <cfRule type="cellIs" dxfId="121" priority="13" stopIfTrue="1" operator="lessThan">
      <formula>0</formula>
    </cfRule>
  </conditionalFormatting>
  <conditionalFormatting sqref="G52">
    <cfRule type="cellIs" dxfId="120" priority="10" stopIfTrue="1" operator="lessThan">
      <formula>0</formula>
    </cfRule>
  </conditionalFormatting>
  <conditionalFormatting sqref="G53:G54">
    <cfRule type="cellIs" dxfId="119" priority="9" stopIfTrue="1" operator="lessThan">
      <formula>0</formula>
    </cfRule>
  </conditionalFormatting>
  <conditionalFormatting sqref="J52:K54">
    <cfRule type="cellIs" dxfId="118" priority="8" stopIfTrue="1" operator="lessThan">
      <formula>0</formula>
    </cfRule>
  </conditionalFormatting>
  <conditionalFormatting sqref="G58:G62">
    <cfRule type="cellIs" dxfId="117" priority="7" stopIfTrue="1" operator="lessThan">
      <formula>0</formula>
    </cfRule>
  </conditionalFormatting>
  <conditionalFormatting sqref="J58:K62">
    <cfRule type="cellIs" dxfId="116" priority="6" stopIfTrue="1" operator="lessThan">
      <formula>0</formula>
    </cfRule>
  </conditionalFormatting>
  <conditionalFormatting sqref="F74:G74">
    <cfRule type="cellIs" dxfId="115" priority="4" stopIfTrue="1" operator="lessThan">
      <formula>0</formula>
    </cfRule>
    <cfRule type="cellIs" dxfId="114" priority="5" stopIfTrue="1" operator="lessThan">
      <formula>0</formula>
    </cfRule>
  </conditionalFormatting>
  <conditionalFormatting sqref="J74">
    <cfRule type="cellIs" dxfId="113" priority="3" stopIfTrue="1" operator="lessThan">
      <formula>0</formula>
    </cfRule>
  </conditionalFormatting>
  <conditionalFormatting sqref="I21">
    <cfRule type="cellIs" dxfId="112" priority="2" operator="lessThan">
      <formula>0</formula>
    </cfRule>
  </conditionalFormatting>
  <dataValidations count="6">
    <dataValidation allowBlank="1" error="Solo introduzca números" sqref="I25:J25 C25:D25"/>
    <dataValidation allowBlank="1" prompt="Seleccione su Sede Judicial de la lista" sqref="C8:H8"/>
    <dataValidation type="whole" errorStyle="warning" allowBlank="1" showInputMessage="1" showErrorMessage="1" error="Si la casilla está en rojo el número está incorrecto, favor verifique" sqref="J17">
      <formula1>0</formula1>
      <formula2>99999</formula2>
    </dataValidation>
    <dataValidation allowBlank="1" sqref="C9:H9 B10"/>
    <dataValidation type="custom" allowBlank="1" showInputMessage="1" showErrorMessage="1" error="No debe introducir datos en la casilla" sqref="H24">
      <formula1>IF(H24&lt;&gt; " "," ","No introduzca datos")</formula1>
    </dataValidation>
    <dataValidation type="whole" allowBlank="1" showInputMessage="1" showErrorMessage="1" error="Solo introduzca números" sqref="J58:K62 D24:G24 O29:V29 F21:I23 D31:D34 J52:K54 I70:J70 D36:D38">
      <formula1>0</formula1>
      <formula2>99999</formula2>
    </dataValidation>
  </dataValidations>
  <printOptions horizontalCentered="1"/>
  <pageMargins left="0.23622047244094491" right="0.23622047244094491" top="0.26" bottom="0.16" header="0" footer="0"/>
  <pageSetup scale="89" orientation="portrait" r:id="rId1"/>
  <headerFooter alignWithMargins="0"/>
  <rowBreaks count="1" manualBreakCount="1">
    <brk id="48" max="10" man="1"/>
  </row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93"/>
  <sheetViews>
    <sheetView zoomScaleNormal="100" zoomScaleSheetLayoutView="100" workbookViewId="0">
      <selection activeCell="E17" sqref="E17:F17"/>
    </sheetView>
  </sheetViews>
  <sheetFormatPr baseColWidth="10" defaultColWidth="11.42578125" defaultRowHeight="9" x14ac:dyDescent="0.2"/>
  <cols>
    <col min="1" max="1" width="5.7109375" style="1" customWidth="1"/>
    <col min="2" max="2" width="19.140625" style="1" customWidth="1"/>
    <col min="3" max="3" width="8.5703125" style="1" customWidth="1"/>
    <col min="4" max="4" width="9.7109375" style="1" customWidth="1"/>
    <col min="5" max="5" width="7.7109375" style="1" customWidth="1"/>
    <col min="6" max="6" width="9.7109375" style="1" customWidth="1"/>
    <col min="7" max="7" width="12" style="1" customWidth="1"/>
    <col min="8" max="8" width="11.5703125" style="1" customWidth="1"/>
    <col min="9" max="10" width="11.7109375" style="1" customWidth="1"/>
    <col min="11" max="11" width="9.28515625" style="1" customWidth="1"/>
    <col min="12" max="16384" width="11.42578125" style="1"/>
  </cols>
  <sheetData>
    <row r="1" spans="1:11" s="74" customFormat="1" ht="11.25" customHeight="1" x14ac:dyDescent="0.2">
      <c r="G1" s="138" t="s">
        <v>9</v>
      </c>
      <c r="H1" s="138"/>
      <c r="I1" s="138"/>
      <c r="J1" s="138"/>
      <c r="K1" s="16"/>
    </row>
    <row r="2" spans="1:11" s="74" customFormat="1" ht="14.25" customHeight="1" x14ac:dyDescent="0.2">
      <c r="B2" s="138" t="s">
        <v>7</v>
      </c>
      <c r="C2" s="138"/>
      <c r="D2" s="138"/>
      <c r="G2" s="138" t="s">
        <v>8</v>
      </c>
      <c r="H2" s="138"/>
      <c r="I2" s="138"/>
      <c r="J2" s="138"/>
      <c r="K2" s="16"/>
    </row>
    <row r="3" spans="1:11" s="74" customFormat="1" ht="12" customHeight="1" x14ac:dyDescent="0.2">
      <c r="B3" s="138" t="s">
        <v>5</v>
      </c>
      <c r="C3" s="138"/>
      <c r="D3" s="138"/>
      <c r="G3" s="138" t="s">
        <v>6</v>
      </c>
      <c r="H3" s="138"/>
      <c r="I3" s="138"/>
      <c r="J3" s="138"/>
      <c r="K3" s="16"/>
    </row>
    <row r="4" spans="1:11" s="2" customFormat="1" x14ac:dyDescent="0.2"/>
    <row r="5" spans="1:11" s="17" customFormat="1" x14ac:dyDescent="0.2"/>
    <row r="6" spans="1:11" s="17" customFormat="1" x14ac:dyDescent="0.2"/>
    <row r="7" spans="1:11" s="2" customFormat="1" ht="34.5" customHeight="1" x14ac:dyDescent="0.2">
      <c r="A7" s="200" t="s">
        <v>96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</row>
    <row r="8" spans="1:11" s="18" customFormat="1" ht="18" customHeight="1" x14ac:dyDescent="0.2">
      <c r="A8" s="183" t="s">
        <v>23</v>
      </c>
      <c r="B8" s="183"/>
      <c r="C8" s="237">
        <f>Agosto!C8</f>
        <v>0</v>
      </c>
      <c r="D8" s="237"/>
      <c r="E8" s="237"/>
      <c r="F8" s="237"/>
      <c r="G8" s="237"/>
      <c r="H8" s="237"/>
      <c r="I8" s="5" t="s">
        <v>97</v>
      </c>
      <c r="J8" s="6"/>
      <c r="K8" s="7"/>
    </row>
    <row r="9" spans="1:11" s="4" customFormat="1" ht="17.25" customHeight="1" x14ac:dyDescent="0.2">
      <c r="A9" s="183" t="s">
        <v>10</v>
      </c>
      <c r="B9" s="183"/>
      <c r="C9" s="238">
        <f>Agosto!C9</f>
        <v>0</v>
      </c>
      <c r="D9" s="238"/>
      <c r="E9" s="238"/>
      <c r="F9" s="238"/>
      <c r="G9" s="238"/>
      <c r="H9" s="238"/>
      <c r="I9" s="6"/>
      <c r="J9" s="19"/>
      <c r="K9" s="19"/>
    </row>
    <row r="10" spans="1:11" s="21" customFormat="1" ht="21" customHeight="1" x14ac:dyDescent="0.25">
      <c r="A10" s="20" t="s">
        <v>11</v>
      </c>
      <c r="B10" s="14" t="s">
        <v>126</v>
      </c>
      <c r="C10" s="20" t="s">
        <v>12</v>
      </c>
      <c r="D10" s="8">
        <f>Agosto!D10</f>
        <v>0</v>
      </c>
      <c r="E10" s="20" t="s">
        <v>33</v>
      </c>
      <c r="F10" s="6"/>
      <c r="G10" s="236">
        <f>Agosto!G10</f>
        <v>0</v>
      </c>
      <c r="H10" s="236"/>
      <c r="I10" s="20" t="s">
        <v>34</v>
      </c>
      <c r="J10" s="236">
        <f>Agosto!J10</f>
        <v>0</v>
      </c>
      <c r="K10" s="236"/>
    </row>
    <row r="11" spans="1:11" s="21" customFormat="1" ht="4.5" customHeight="1" x14ac:dyDescent="0.2">
      <c r="A11" s="71"/>
      <c r="B11" s="6"/>
      <c r="C11" s="71"/>
      <c r="D11" s="71"/>
      <c r="E11" s="71"/>
      <c r="F11" s="6"/>
      <c r="G11" s="71"/>
      <c r="H11" s="71"/>
      <c r="I11" s="71"/>
      <c r="J11" s="71"/>
      <c r="K11" s="6"/>
    </row>
    <row r="12" spans="1:11" s="21" customFormat="1" ht="16.5" customHeight="1" x14ac:dyDescent="0.25">
      <c r="A12" s="20" t="s">
        <v>35</v>
      </c>
      <c r="B12" s="236">
        <f>Agosto!B12</f>
        <v>0</v>
      </c>
      <c r="C12" s="236"/>
      <c r="D12" s="236"/>
      <c r="E12" s="236"/>
      <c r="F12" s="236"/>
      <c r="G12" s="6"/>
      <c r="H12" s="6"/>
      <c r="I12" s="6"/>
      <c r="J12" s="22"/>
      <c r="K12" s="6"/>
    </row>
    <row r="13" spans="1:11" s="2" customFormat="1" ht="4.5" customHeight="1" x14ac:dyDescent="0.2">
      <c r="A13" s="71"/>
      <c r="B13" s="71"/>
      <c r="C13" s="71"/>
      <c r="D13" s="71"/>
      <c r="E13" s="71"/>
      <c r="F13" s="6"/>
      <c r="G13" s="71"/>
      <c r="H13" s="6"/>
      <c r="I13" s="71"/>
      <c r="J13" s="71"/>
      <c r="K13" s="71"/>
    </row>
    <row r="14" spans="1:11" s="2" customFormat="1" ht="4.5" customHeight="1" x14ac:dyDescent="0.2">
      <c r="A14" s="71"/>
      <c r="B14" s="71"/>
      <c r="C14" s="71"/>
      <c r="D14" s="71"/>
      <c r="E14" s="71"/>
      <c r="F14" s="6"/>
      <c r="G14" s="71"/>
      <c r="H14" s="6"/>
      <c r="I14" s="71"/>
      <c r="J14" s="23"/>
      <c r="K14" s="23"/>
    </row>
    <row r="15" spans="1:11" s="2" customFormat="1" ht="18.75" customHeight="1" x14ac:dyDescent="0.2">
      <c r="A15" s="193" t="s">
        <v>13</v>
      </c>
      <c r="B15" s="195" t="s">
        <v>14</v>
      </c>
      <c r="C15" s="195" t="s">
        <v>70</v>
      </c>
      <c r="D15" s="207"/>
      <c r="E15" s="207"/>
      <c r="F15" s="207"/>
      <c r="G15" s="207"/>
      <c r="H15" s="207"/>
      <c r="I15" s="207"/>
      <c r="J15" s="208"/>
      <c r="K15" s="24"/>
    </row>
    <row r="16" spans="1:11" s="2" customFormat="1" ht="38.450000000000003" customHeight="1" x14ac:dyDescent="0.2">
      <c r="A16" s="194"/>
      <c r="B16" s="196"/>
      <c r="C16" s="199" t="s">
        <v>71</v>
      </c>
      <c r="D16" s="199"/>
      <c r="E16" s="197" t="s">
        <v>72</v>
      </c>
      <c r="F16" s="198"/>
      <c r="G16" s="90" t="s">
        <v>113</v>
      </c>
      <c r="H16" s="77" t="s">
        <v>75</v>
      </c>
      <c r="I16" s="113" t="s">
        <v>73</v>
      </c>
      <c r="J16" s="113" t="s">
        <v>74</v>
      </c>
      <c r="K16" s="27"/>
    </row>
    <row r="17" spans="1:22" s="2" customFormat="1" ht="31.15" customHeight="1" x14ac:dyDescent="0.2">
      <c r="A17" s="80">
        <v>1</v>
      </c>
      <c r="B17" s="39" t="s">
        <v>66</v>
      </c>
      <c r="C17" s="241">
        <f>Agosto!J17</f>
        <v>0</v>
      </c>
      <c r="D17" s="241"/>
      <c r="E17" s="209"/>
      <c r="F17" s="210"/>
      <c r="G17" s="83"/>
      <c r="H17" s="38">
        <f>SUM(J35:J38)</f>
        <v>0</v>
      </c>
      <c r="I17" s="91">
        <f>J33</f>
        <v>0</v>
      </c>
      <c r="J17" s="72">
        <f>C17+E17+G17-H17-I17</f>
        <v>0</v>
      </c>
      <c r="K17" s="12"/>
    </row>
    <row r="18" spans="1:22" s="2" customFormat="1" ht="9" customHeight="1" x14ac:dyDescent="0.2">
      <c r="A18" s="6"/>
      <c r="B18" s="6"/>
      <c r="C18" s="6"/>
      <c r="D18" s="6"/>
      <c r="E18" s="6"/>
      <c r="F18" s="6"/>
      <c r="G18" s="71"/>
      <c r="H18" s="71"/>
      <c r="I18" s="71"/>
      <c r="J18" s="71"/>
      <c r="K18" s="71"/>
      <c r="Q18" s="40"/>
      <c r="R18" s="40"/>
      <c r="S18" s="40"/>
      <c r="T18" s="40"/>
      <c r="U18" s="40"/>
      <c r="V18" s="40"/>
    </row>
    <row r="19" spans="1:22" s="2" customFormat="1" ht="18.75" customHeight="1" x14ac:dyDescent="0.2">
      <c r="A19" s="6"/>
      <c r="B19" s="6"/>
      <c r="C19" s="146" t="s">
        <v>47</v>
      </c>
      <c r="D19" s="147"/>
      <c r="E19" s="147"/>
      <c r="F19" s="147"/>
      <c r="G19" s="147"/>
      <c r="H19" s="147"/>
      <c r="I19" s="148"/>
      <c r="J19" s="71"/>
      <c r="K19" s="71"/>
      <c r="L19" s="41"/>
      <c r="Q19" s="40"/>
      <c r="R19" s="40"/>
      <c r="S19" s="40"/>
      <c r="T19" s="40"/>
      <c r="U19" s="40"/>
      <c r="V19" s="40"/>
    </row>
    <row r="20" spans="1:22" s="2" customFormat="1" ht="27" customHeight="1" x14ac:dyDescent="0.2">
      <c r="A20" s="6"/>
      <c r="B20" s="6"/>
      <c r="C20" s="146" t="s">
        <v>14</v>
      </c>
      <c r="D20" s="147"/>
      <c r="E20" s="148"/>
      <c r="F20" s="42" t="s">
        <v>46</v>
      </c>
      <c r="G20" s="42" t="s">
        <v>48</v>
      </c>
      <c r="H20" s="42" t="s">
        <v>107</v>
      </c>
      <c r="I20" s="42" t="s">
        <v>49</v>
      </c>
      <c r="J20" s="71"/>
      <c r="K20" s="71"/>
      <c r="L20" s="40"/>
      <c r="Q20" s="40"/>
      <c r="R20" s="40"/>
      <c r="S20" s="40"/>
      <c r="T20" s="40"/>
      <c r="U20" s="40"/>
      <c r="V20" s="40"/>
    </row>
    <row r="21" spans="1:22" s="2" customFormat="1" ht="27.6" customHeight="1" x14ac:dyDescent="0.2">
      <c r="A21" s="6"/>
      <c r="B21" s="6"/>
      <c r="C21" s="164" t="s">
        <v>22</v>
      </c>
      <c r="D21" s="165"/>
      <c r="E21" s="166"/>
      <c r="F21" s="91">
        <f>Agosto!I21</f>
        <v>0</v>
      </c>
      <c r="G21" s="83"/>
      <c r="H21" s="83"/>
      <c r="I21" s="72">
        <f>F21+G21-(D41+H21)</f>
        <v>0</v>
      </c>
      <c r="J21" s="71"/>
      <c r="K21" s="71"/>
      <c r="L21" s="40"/>
      <c r="Q21" s="40"/>
      <c r="R21" s="40"/>
      <c r="S21" s="40"/>
      <c r="T21" s="40"/>
      <c r="U21" s="40"/>
      <c r="V21" s="40"/>
    </row>
    <row r="22" spans="1:22" s="2" customFormat="1" ht="27.6" customHeight="1" x14ac:dyDescent="0.2">
      <c r="A22" s="6"/>
      <c r="B22" s="6"/>
      <c r="C22" s="164" t="s">
        <v>81</v>
      </c>
      <c r="D22" s="165"/>
      <c r="E22" s="166"/>
      <c r="F22" s="91">
        <f>Agosto!I22</f>
        <v>0</v>
      </c>
      <c r="G22" s="83"/>
      <c r="H22" s="83"/>
      <c r="I22" s="72">
        <f>F22+G22-(D42+H22)</f>
        <v>0</v>
      </c>
      <c r="J22" s="71"/>
      <c r="K22" s="71"/>
      <c r="L22" s="40"/>
      <c r="Q22" s="40"/>
      <c r="R22" s="40"/>
      <c r="S22" s="40"/>
      <c r="T22" s="40"/>
      <c r="U22" s="40"/>
      <c r="V22" s="40"/>
    </row>
    <row r="23" spans="1:22" s="2" customFormat="1" ht="20.45" customHeight="1" x14ac:dyDescent="0.2">
      <c r="A23" s="6"/>
      <c r="B23" s="6"/>
      <c r="C23" s="143" t="s">
        <v>82</v>
      </c>
      <c r="D23" s="182"/>
      <c r="E23" s="144"/>
      <c r="F23" s="72">
        <f>SUM(F21:F22)</f>
        <v>0</v>
      </c>
      <c r="G23" s="72">
        <f>SUM(G21:G22)</f>
        <v>0</v>
      </c>
      <c r="H23" s="72">
        <f>SUM(H21:H22)</f>
        <v>0</v>
      </c>
      <c r="I23" s="72">
        <f>SUM(I21:I22)</f>
        <v>0</v>
      </c>
      <c r="J23" s="71"/>
      <c r="K23" s="71"/>
      <c r="L23" s="40"/>
      <c r="Q23" s="40"/>
      <c r="R23" s="40"/>
      <c r="S23" s="40"/>
      <c r="T23" s="40"/>
      <c r="U23" s="40"/>
      <c r="V23" s="40"/>
    </row>
    <row r="24" spans="1:22" s="44" customFormat="1" ht="18" customHeight="1" x14ac:dyDescent="0.2">
      <c r="A24" s="12"/>
      <c r="B24" s="43"/>
      <c r="C24" s="43"/>
      <c r="D24" s="10"/>
      <c r="E24" s="10"/>
      <c r="F24" s="10"/>
      <c r="G24" s="11"/>
      <c r="H24" s="10"/>
      <c r="I24" s="10"/>
      <c r="J24" s="10"/>
      <c r="K24" s="12"/>
      <c r="M24" s="45"/>
      <c r="N24" s="3"/>
    </row>
    <row r="25" spans="1:22" s="2" customFormat="1" ht="21.75" customHeight="1" x14ac:dyDescent="0.2">
      <c r="A25" s="161" t="s">
        <v>83</v>
      </c>
      <c r="B25" s="162"/>
      <c r="C25" s="158" t="s">
        <v>57</v>
      </c>
      <c r="D25" s="159"/>
      <c r="E25" s="160" t="s">
        <v>50</v>
      </c>
      <c r="F25" s="160"/>
      <c r="G25" s="79" t="s">
        <v>58</v>
      </c>
      <c r="H25" s="79" t="s">
        <v>67</v>
      </c>
      <c r="I25" s="158" t="s">
        <v>59</v>
      </c>
      <c r="J25" s="159"/>
      <c r="K25" s="6"/>
      <c r="L25" s="40"/>
      <c r="M25" s="48"/>
      <c r="N25" s="49"/>
      <c r="O25" s="40"/>
      <c r="P25" s="40"/>
      <c r="Q25" s="40"/>
      <c r="R25" s="40"/>
      <c r="S25" s="40"/>
      <c r="T25" s="40"/>
      <c r="U25" s="40"/>
      <c r="V25" s="40"/>
    </row>
    <row r="26" spans="1:22" s="2" customFormat="1" ht="22.5" customHeight="1" x14ac:dyDescent="0.2">
      <c r="A26" s="50" t="s">
        <v>60</v>
      </c>
      <c r="B26" s="84" t="s">
        <v>81</v>
      </c>
      <c r="C26" s="239">
        <f>Agosto!I26</f>
        <v>0</v>
      </c>
      <c r="D26" s="240"/>
      <c r="E26" s="186"/>
      <c r="F26" s="187"/>
      <c r="G26" s="87"/>
      <c r="H26" s="87"/>
      <c r="I26" s="161">
        <f>C26+E26-G26-H26</f>
        <v>0</v>
      </c>
      <c r="J26" s="162"/>
      <c r="K26" s="6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</row>
    <row r="27" spans="1:22" s="2" customFormat="1" ht="17.25" hidden="1" customHeight="1" x14ac:dyDescent="0.2">
      <c r="A27" s="50" t="s">
        <v>61</v>
      </c>
      <c r="B27" s="52"/>
      <c r="C27" s="188"/>
      <c r="D27" s="189"/>
      <c r="E27" s="188"/>
      <c r="F27" s="189"/>
      <c r="G27" s="188"/>
      <c r="H27" s="189"/>
      <c r="I27" s="171">
        <f>+C27+E27-G27</f>
        <v>0</v>
      </c>
      <c r="J27" s="172"/>
      <c r="K27" s="6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</row>
    <row r="28" spans="1:22" s="40" customFormat="1" ht="6.75" customHeight="1" x14ac:dyDescent="0.2">
      <c r="A28" s="81"/>
      <c r="B28" s="54"/>
      <c r="C28" s="54"/>
      <c r="D28" s="54"/>
      <c r="E28" s="55"/>
      <c r="F28" s="56"/>
      <c r="G28" s="54"/>
      <c r="H28" s="54"/>
      <c r="I28" s="81"/>
      <c r="J28" s="81"/>
      <c r="K28" s="6"/>
    </row>
    <row r="29" spans="1:22" s="2" customFormat="1" ht="28.15" customHeight="1" x14ac:dyDescent="0.2">
      <c r="A29" s="167" t="s">
        <v>31</v>
      </c>
      <c r="B29" s="168"/>
      <c r="C29" s="168"/>
      <c r="D29" s="169"/>
      <c r="E29" s="56"/>
      <c r="F29" s="19"/>
      <c r="G29" s="146" t="s">
        <v>149</v>
      </c>
      <c r="H29" s="147"/>
      <c r="I29" s="147"/>
      <c r="J29" s="148"/>
      <c r="K29" s="6"/>
      <c r="L29" s="40"/>
      <c r="M29" s="157"/>
      <c r="N29" s="157"/>
      <c r="O29" s="44"/>
      <c r="P29" s="44"/>
      <c r="Q29" s="3"/>
      <c r="R29" s="3"/>
      <c r="S29" s="44"/>
      <c r="T29" s="44"/>
      <c r="U29" s="3"/>
      <c r="V29" s="3"/>
    </row>
    <row r="30" spans="1:22" s="2" customFormat="1" ht="20.25" customHeight="1" x14ac:dyDescent="0.2">
      <c r="A30" s="190" t="s">
        <v>32</v>
      </c>
      <c r="B30" s="191"/>
      <c r="C30" s="191"/>
      <c r="D30" s="192"/>
      <c r="E30" s="56"/>
      <c r="F30" s="19"/>
      <c r="G30" s="217" t="s">
        <v>141</v>
      </c>
      <c r="H30" s="217"/>
      <c r="I30" s="217"/>
      <c r="J30" s="87"/>
      <c r="K30" s="6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</row>
    <row r="31" spans="1:22" s="2" customFormat="1" ht="19.5" customHeight="1" x14ac:dyDescent="0.2">
      <c r="A31" s="80">
        <v>1</v>
      </c>
      <c r="B31" s="215" t="s">
        <v>1</v>
      </c>
      <c r="C31" s="215"/>
      <c r="D31" s="83"/>
      <c r="E31" s="56"/>
      <c r="F31" s="19"/>
      <c r="G31" s="217" t="s">
        <v>142</v>
      </c>
      <c r="H31" s="217"/>
      <c r="I31" s="217"/>
      <c r="J31" s="35"/>
      <c r="K31" s="6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</row>
    <row r="32" spans="1:22" s="2" customFormat="1" ht="19.5" customHeight="1" x14ac:dyDescent="0.2">
      <c r="A32" s="80">
        <v>2</v>
      </c>
      <c r="B32" s="215" t="s">
        <v>2</v>
      </c>
      <c r="C32" s="215"/>
      <c r="D32" s="83"/>
      <c r="E32" s="56"/>
      <c r="F32" s="19"/>
      <c r="G32" s="217" t="s">
        <v>143</v>
      </c>
      <c r="H32" s="217"/>
      <c r="I32" s="217"/>
      <c r="J32" s="83"/>
      <c r="K32" s="6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</row>
    <row r="33" spans="1:22" s="2" customFormat="1" ht="19.5" customHeight="1" x14ac:dyDescent="0.2">
      <c r="A33" s="80">
        <v>3</v>
      </c>
      <c r="B33" s="215" t="s">
        <v>3</v>
      </c>
      <c r="C33" s="215"/>
      <c r="D33" s="83"/>
      <c r="E33" s="56"/>
      <c r="F33" s="19"/>
      <c r="G33" s="212" t="s">
        <v>62</v>
      </c>
      <c r="H33" s="213"/>
      <c r="I33" s="214"/>
      <c r="J33" s="31">
        <f>SUM(D31:D34,D36:D38,D41:D45,J30:J32)</f>
        <v>0</v>
      </c>
      <c r="K33" s="6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</row>
    <row r="34" spans="1:22" s="2" customFormat="1" ht="19.5" customHeight="1" x14ac:dyDescent="0.2">
      <c r="A34" s="57">
        <v>4</v>
      </c>
      <c r="B34" s="215" t="s">
        <v>36</v>
      </c>
      <c r="C34" s="215"/>
      <c r="D34" s="83"/>
      <c r="E34" s="56"/>
      <c r="K34" s="6"/>
      <c r="M34" s="40"/>
    </row>
    <row r="35" spans="1:22" s="2" customFormat="1" ht="19.5" customHeight="1" x14ac:dyDescent="0.2">
      <c r="A35" s="190" t="s">
        <v>136</v>
      </c>
      <c r="B35" s="191"/>
      <c r="C35" s="191"/>
      <c r="D35" s="192"/>
      <c r="E35" s="56"/>
      <c r="G35" s="146" t="s">
        <v>109</v>
      </c>
      <c r="H35" s="147"/>
      <c r="I35" s="147"/>
      <c r="J35" s="148"/>
    </row>
    <row r="36" spans="1:22" s="2" customFormat="1" ht="19.5" customHeight="1" x14ac:dyDescent="0.2">
      <c r="A36" s="80">
        <v>1</v>
      </c>
      <c r="B36" s="215" t="s">
        <v>138</v>
      </c>
      <c r="C36" s="215"/>
      <c r="D36" s="83"/>
      <c r="E36" s="56"/>
      <c r="G36" s="222">
        <v>1</v>
      </c>
      <c r="H36" s="211" t="s">
        <v>54</v>
      </c>
      <c r="I36" s="84" t="s">
        <v>55</v>
      </c>
      <c r="J36" s="87"/>
    </row>
    <row r="37" spans="1:22" s="2" customFormat="1" ht="19.5" customHeight="1" x14ac:dyDescent="0.2">
      <c r="A37" s="80">
        <v>2</v>
      </c>
      <c r="B37" s="215" t="s">
        <v>139</v>
      </c>
      <c r="C37" s="215"/>
      <c r="D37" s="83"/>
      <c r="E37" s="56"/>
      <c r="G37" s="223"/>
      <c r="H37" s="211"/>
      <c r="I37" s="84" t="s">
        <v>56</v>
      </c>
      <c r="J37" s="87"/>
      <c r="M37" s="40"/>
    </row>
    <row r="38" spans="1:22" s="2" customFormat="1" ht="19.5" customHeight="1" x14ac:dyDescent="0.2">
      <c r="A38" s="80">
        <v>3</v>
      </c>
      <c r="B38" s="215" t="s">
        <v>140</v>
      </c>
      <c r="C38" s="215"/>
      <c r="D38" s="83"/>
      <c r="E38" s="56"/>
      <c r="G38" s="57">
        <v>2</v>
      </c>
      <c r="H38" s="164" t="s">
        <v>28</v>
      </c>
      <c r="I38" s="166"/>
      <c r="J38" s="87"/>
    </row>
    <row r="39" spans="1:22" s="2" customFormat="1" ht="15.75" customHeight="1" x14ac:dyDescent="0.2">
      <c r="A39" s="216" t="s">
        <v>137</v>
      </c>
      <c r="B39" s="216"/>
      <c r="C39" s="216"/>
      <c r="D39" s="216"/>
      <c r="E39" s="56"/>
    </row>
    <row r="40" spans="1:22" s="2" customFormat="1" ht="15" customHeight="1" x14ac:dyDescent="0.2">
      <c r="A40" s="216"/>
      <c r="B40" s="216"/>
      <c r="C40" s="216"/>
      <c r="D40" s="216"/>
      <c r="E40" s="56"/>
      <c r="F40" s="181" t="s">
        <v>4</v>
      </c>
      <c r="G40" s="181"/>
      <c r="H40" s="181"/>
      <c r="I40" s="181"/>
      <c r="J40" s="181"/>
      <c r="K40" s="181"/>
    </row>
    <row r="41" spans="1:22" s="2" customFormat="1" ht="21" customHeight="1" x14ac:dyDescent="0.2">
      <c r="A41" s="80">
        <v>1</v>
      </c>
      <c r="B41" s="203" t="s">
        <v>64</v>
      </c>
      <c r="C41" s="204"/>
      <c r="D41" s="87"/>
      <c r="E41" s="56"/>
      <c r="F41" s="78" t="s">
        <v>80</v>
      </c>
      <c r="G41" s="79" t="s">
        <v>44</v>
      </c>
      <c r="H41" s="79" t="s">
        <v>17</v>
      </c>
      <c r="I41" s="79" t="s">
        <v>76</v>
      </c>
      <c r="J41" s="79" t="s">
        <v>77</v>
      </c>
      <c r="K41" s="79" t="s">
        <v>78</v>
      </c>
    </row>
    <row r="42" spans="1:22" s="2" customFormat="1" ht="19.149999999999999" customHeight="1" x14ac:dyDescent="0.2">
      <c r="A42" s="80">
        <v>2</v>
      </c>
      <c r="B42" s="201" t="s">
        <v>130</v>
      </c>
      <c r="C42" s="202"/>
      <c r="D42" s="87"/>
      <c r="E42" s="6"/>
      <c r="F42" s="114" t="s">
        <v>68</v>
      </c>
      <c r="G42" s="32"/>
      <c r="H42" s="32"/>
      <c r="I42" s="32"/>
      <c r="J42" s="32"/>
      <c r="K42" s="87"/>
    </row>
    <row r="43" spans="1:22" s="2" customFormat="1" ht="19.149999999999999" customHeight="1" x14ac:dyDescent="0.2">
      <c r="A43" s="80">
        <v>3</v>
      </c>
      <c r="B43" s="179" t="s">
        <v>27</v>
      </c>
      <c r="C43" s="180"/>
      <c r="D43" s="87"/>
      <c r="E43" s="6"/>
      <c r="F43" s="114" t="s">
        <v>79</v>
      </c>
      <c r="G43" s="32"/>
      <c r="H43" s="32"/>
      <c r="I43" s="32"/>
      <c r="J43" s="32"/>
      <c r="K43" s="87"/>
    </row>
    <row r="44" spans="1:22" s="2" customFormat="1" ht="20.25" customHeight="1" x14ac:dyDescent="0.2">
      <c r="A44" s="80">
        <v>4</v>
      </c>
      <c r="B44" s="203" t="s">
        <v>65</v>
      </c>
      <c r="C44" s="204"/>
      <c r="D44" s="87"/>
      <c r="E44" s="6"/>
      <c r="F44" s="114" t="s">
        <v>69</v>
      </c>
      <c r="G44" s="32"/>
      <c r="H44" s="32"/>
      <c r="I44" s="32"/>
      <c r="J44" s="32"/>
      <c r="K44" s="87"/>
    </row>
    <row r="45" spans="1:22" s="2" customFormat="1" ht="16.5" customHeight="1" x14ac:dyDescent="0.2">
      <c r="A45" s="80">
        <v>5</v>
      </c>
      <c r="B45" s="201" t="s">
        <v>51</v>
      </c>
      <c r="C45" s="202"/>
      <c r="D45" s="87"/>
      <c r="E45" s="6"/>
      <c r="K45" s="6"/>
    </row>
    <row r="46" spans="1:22" s="2" customFormat="1" ht="16.5" customHeight="1" x14ac:dyDescent="0.2">
      <c r="E46" s="6"/>
      <c r="F46" s="173" t="s">
        <v>39</v>
      </c>
      <c r="G46" s="174"/>
      <c r="H46" s="174"/>
      <c r="I46" s="174"/>
      <c r="J46" s="175"/>
      <c r="K46" s="6"/>
    </row>
    <row r="47" spans="1:22" s="2" customFormat="1" ht="16.5" customHeight="1" x14ac:dyDescent="0.2">
      <c r="A47" s="23"/>
      <c r="B47" s="23"/>
      <c r="C47" s="23"/>
      <c r="D47" s="116"/>
      <c r="E47" s="6"/>
      <c r="F47" s="60">
        <v>1</v>
      </c>
      <c r="G47" s="176" t="s">
        <v>0</v>
      </c>
      <c r="H47" s="177"/>
      <c r="I47" s="178"/>
      <c r="J47" s="32"/>
      <c r="K47" s="6"/>
    </row>
    <row r="48" spans="1:22" s="2" customFormat="1" ht="16.5" customHeight="1" x14ac:dyDescent="0.2">
      <c r="A48" s="23"/>
      <c r="B48" s="23"/>
      <c r="C48" s="23"/>
      <c r="D48" s="116"/>
      <c r="E48" s="6"/>
      <c r="F48" s="60">
        <v>2</v>
      </c>
      <c r="G48" s="176" t="s">
        <v>37</v>
      </c>
      <c r="H48" s="177"/>
      <c r="I48" s="178"/>
      <c r="J48" s="32"/>
      <c r="K48" s="6"/>
    </row>
    <row r="49" spans="1:19" s="2" customFormat="1" ht="13.5" customHeight="1" x14ac:dyDescent="0.2">
      <c r="A49" s="6"/>
      <c r="B49" s="6"/>
      <c r="C49" s="6"/>
      <c r="D49" s="6"/>
      <c r="E49" s="6"/>
      <c r="F49" s="19"/>
      <c r="G49" s="6"/>
      <c r="H49" s="6"/>
      <c r="I49" s="6"/>
      <c r="J49" s="6"/>
      <c r="K49" s="6"/>
    </row>
    <row r="50" spans="1:19" s="40" customFormat="1" ht="17.25" customHeight="1" x14ac:dyDescent="0.2">
      <c r="A50" s="230" t="s">
        <v>40</v>
      </c>
      <c r="B50" s="230"/>
      <c r="C50" s="230"/>
      <c r="D50" s="6"/>
      <c r="E50" s="173" t="s">
        <v>38</v>
      </c>
      <c r="F50" s="174"/>
      <c r="G50" s="174"/>
      <c r="H50" s="174"/>
      <c r="I50" s="174"/>
      <c r="J50" s="174"/>
      <c r="K50" s="175"/>
    </row>
    <row r="51" spans="1:19" s="40" customFormat="1" ht="27" customHeight="1" x14ac:dyDescent="0.2">
      <c r="A51" s="230"/>
      <c r="B51" s="230"/>
      <c r="C51" s="230"/>
      <c r="D51" s="6"/>
      <c r="E51" s="218" t="s">
        <v>14</v>
      </c>
      <c r="F51" s="219"/>
      <c r="G51" s="79" t="s">
        <v>15</v>
      </c>
      <c r="H51" s="79" t="s">
        <v>16</v>
      </c>
      <c r="I51" s="73" t="s">
        <v>17</v>
      </c>
      <c r="J51" s="218" t="s">
        <v>18</v>
      </c>
      <c r="K51" s="219"/>
    </row>
    <row r="52" spans="1:19" s="40" customFormat="1" ht="21" customHeight="1" x14ac:dyDescent="0.2">
      <c r="A52" s="201" t="s">
        <v>100</v>
      </c>
      <c r="B52" s="202"/>
      <c r="C52" s="87"/>
      <c r="D52" s="6"/>
      <c r="E52" s="220" t="s">
        <v>84</v>
      </c>
      <c r="F52" s="221"/>
      <c r="G52" s="92">
        <f>Agosto!J52</f>
        <v>0</v>
      </c>
      <c r="H52" s="87"/>
      <c r="I52" s="87"/>
      <c r="J52" s="137">
        <f>+G52+H52-I52</f>
        <v>0</v>
      </c>
      <c r="K52" s="137"/>
    </row>
    <row r="53" spans="1:19" s="40" customFormat="1" ht="25.15" customHeight="1" x14ac:dyDescent="0.2">
      <c r="A53" s="201" t="s">
        <v>101</v>
      </c>
      <c r="B53" s="202"/>
      <c r="C53" s="87"/>
      <c r="D53" s="6"/>
      <c r="E53" s="201" t="s">
        <v>85</v>
      </c>
      <c r="F53" s="202"/>
      <c r="G53" s="92">
        <f>Agosto!J53</f>
        <v>0</v>
      </c>
      <c r="H53" s="87"/>
      <c r="I53" s="87"/>
      <c r="J53" s="137">
        <f>+G53+H53-I53</f>
        <v>0</v>
      </c>
      <c r="K53" s="137"/>
    </row>
    <row r="54" spans="1:19" s="40" customFormat="1" ht="23.45" customHeight="1" x14ac:dyDescent="0.2">
      <c r="A54" s="201" t="s">
        <v>102</v>
      </c>
      <c r="B54" s="202"/>
      <c r="C54" s="87"/>
      <c r="D54" s="6"/>
      <c r="E54" s="201" t="s">
        <v>91</v>
      </c>
      <c r="F54" s="202"/>
      <c r="G54" s="92">
        <f>Agosto!J54</f>
        <v>0</v>
      </c>
      <c r="H54" s="87"/>
      <c r="I54" s="87"/>
      <c r="J54" s="137">
        <f>+G54+H54-I54</f>
        <v>0</v>
      </c>
      <c r="K54" s="137"/>
    </row>
    <row r="55" spans="1:19" s="2" customFormat="1" ht="21" customHeight="1" x14ac:dyDescent="0.2">
      <c r="A55" s="205" t="s">
        <v>103</v>
      </c>
      <c r="B55" s="206"/>
      <c r="C55" s="87"/>
      <c r="D55" s="6"/>
      <c r="E55" s="19"/>
      <c r="F55" s="19"/>
      <c r="G55" s="19"/>
      <c r="H55" s="19"/>
      <c r="I55" s="19"/>
      <c r="J55" s="19"/>
      <c r="K55" s="19"/>
    </row>
    <row r="56" spans="1:19" s="2" customFormat="1" ht="21" customHeight="1" x14ac:dyDescent="0.2">
      <c r="A56" s="201" t="s">
        <v>150</v>
      </c>
      <c r="B56" s="202"/>
      <c r="C56" s="87"/>
      <c r="D56" s="6"/>
      <c r="E56" s="173" t="s">
        <v>45</v>
      </c>
      <c r="F56" s="174"/>
      <c r="G56" s="174"/>
      <c r="H56" s="174"/>
      <c r="I56" s="174"/>
      <c r="J56" s="174"/>
      <c r="K56" s="175"/>
    </row>
    <row r="57" spans="1:19" s="40" customFormat="1" ht="21.75" customHeight="1" x14ac:dyDescent="0.2">
      <c r="A57" s="201" t="s">
        <v>104</v>
      </c>
      <c r="B57" s="202"/>
      <c r="C57" s="87"/>
      <c r="D57" s="6"/>
      <c r="E57" s="224" t="s">
        <v>14</v>
      </c>
      <c r="F57" s="225"/>
      <c r="G57" s="63" t="s">
        <v>15</v>
      </c>
      <c r="H57" s="63" t="s">
        <v>131</v>
      </c>
      <c r="I57" s="85" t="s">
        <v>26</v>
      </c>
      <c r="J57" s="224" t="s">
        <v>18</v>
      </c>
      <c r="K57" s="225"/>
      <c r="M57" s="2"/>
      <c r="N57" s="2"/>
      <c r="O57" s="2"/>
      <c r="P57" s="2"/>
      <c r="Q57" s="2"/>
      <c r="R57" s="2"/>
      <c r="S57" s="2"/>
    </row>
    <row r="58" spans="1:19" s="2" customFormat="1" ht="24.75" customHeight="1" x14ac:dyDescent="0.2">
      <c r="A58" s="201" t="s">
        <v>105</v>
      </c>
      <c r="B58" s="202"/>
      <c r="C58" s="87"/>
      <c r="D58" s="6"/>
      <c r="E58" s="141" t="s">
        <v>86</v>
      </c>
      <c r="F58" s="142"/>
      <c r="G58" s="92">
        <f>Agosto!J58</f>
        <v>0</v>
      </c>
      <c r="H58" s="87"/>
      <c r="I58" s="76"/>
      <c r="J58" s="137">
        <f>+G58+H58-I58</f>
        <v>0</v>
      </c>
      <c r="K58" s="137"/>
    </row>
    <row r="59" spans="1:19" s="2" customFormat="1" ht="18" customHeight="1" x14ac:dyDescent="0.2">
      <c r="A59" s="201" t="s">
        <v>106</v>
      </c>
      <c r="B59" s="202"/>
      <c r="C59" s="87"/>
      <c r="D59" s="6"/>
      <c r="E59" s="141" t="s">
        <v>87</v>
      </c>
      <c r="F59" s="142"/>
      <c r="G59" s="92">
        <f>Agosto!J59</f>
        <v>0</v>
      </c>
      <c r="H59" s="87"/>
      <c r="I59" s="87"/>
      <c r="J59" s="137">
        <f>+G59+H59-I59</f>
        <v>0</v>
      </c>
      <c r="K59" s="137"/>
    </row>
    <row r="60" spans="1:19" s="2" customFormat="1" ht="18.75" customHeight="1" x14ac:dyDescent="0.2">
      <c r="A60" s="57"/>
      <c r="B60" s="82" t="s">
        <v>25</v>
      </c>
      <c r="C60" s="31">
        <f>SUM(C52:C59)</f>
        <v>0</v>
      </c>
      <c r="D60" s="6"/>
      <c r="E60" s="205" t="s">
        <v>88</v>
      </c>
      <c r="F60" s="206"/>
      <c r="G60" s="92">
        <f>Agosto!J60</f>
        <v>0</v>
      </c>
      <c r="H60" s="87"/>
      <c r="I60" s="87"/>
      <c r="J60" s="137">
        <f>+G60+H60-I60</f>
        <v>0</v>
      </c>
      <c r="K60" s="137"/>
    </row>
    <row r="61" spans="1:19" s="2" customFormat="1" ht="22.5" customHeight="1" x14ac:dyDescent="0.2">
      <c r="A61" s="6"/>
      <c r="B61" s="6"/>
      <c r="C61" s="6"/>
      <c r="D61" s="6"/>
      <c r="E61" s="201" t="s">
        <v>89</v>
      </c>
      <c r="F61" s="202"/>
      <c r="G61" s="92">
        <f>Agosto!J61</f>
        <v>0</v>
      </c>
      <c r="H61" s="87"/>
      <c r="I61" s="87"/>
      <c r="J61" s="137">
        <f>+G61+H61-I61</f>
        <v>0</v>
      </c>
      <c r="K61" s="137"/>
    </row>
    <row r="62" spans="1:19" s="2" customFormat="1" ht="22.5" customHeight="1" x14ac:dyDescent="0.2">
      <c r="A62" s="173" t="s">
        <v>41</v>
      </c>
      <c r="B62" s="175"/>
      <c r="C62" s="75" t="s">
        <v>13</v>
      </c>
      <c r="D62" s="6"/>
      <c r="E62" s="141" t="s">
        <v>90</v>
      </c>
      <c r="F62" s="142"/>
      <c r="G62" s="92">
        <f>Agosto!J62</f>
        <v>0</v>
      </c>
      <c r="H62" s="87"/>
      <c r="I62" s="87"/>
      <c r="J62" s="137">
        <f>+G62+H62-I62</f>
        <v>0</v>
      </c>
      <c r="K62" s="137"/>
    </row>
    <row r="63" spans="1:19" s="2" customFormat="1" ht="21.75" customHeight="1" x14ac:dyDescent="0.2">
      <c r="A63" s="145" t="s">
        <v>110</v>
      </c>
      <c r="B63" s="145"/>
      <c r="C63" s="32"/>
      <c r="D63" s="6"/>
      <c r="E63" s="6"/>
      <c r="F63" s="6"/>
      <c r="G63" s="6"/>
      <c r="H63" s="6"/>
      <c r="I63" s="6"/>
      <c r="J63" s="6"/>
      <c r="K63" s="6"/>
    </row>
    <row r="64" spans="1:19" s="2" customFormat="1" ht="21.75" customHeight="1" x14ac:dyDescent="0.2">
      <c r="A64" s="145" t="s">
        <v>111</v>
      </c>
      <c r="B64" s="145"/>
      <c r="C64" s="32"/>
      <c r="D64" s="6"/>
      <c r="F64" s="234" t="s">
        <v>148</v>
      </c>
      <c r="G64" s="234"/>
      <c r="H64" s="117" t="s">
        <v>132</v>
      </c>
      <c r="I64" s="87"/>
    </row>
    <row r="65" spans="1:11" s="2" customFormat="1" ht="21.75" customHeight="1" x14ac:dyDescent="0.2">
      <c r="A65" s="145" t="s">
        <v>112</v>
      </c>
      <c r="B65" s="145"/>
      <c r="C65" s="32"/>
      <c r="D65" s="6"/>
      <c r="F65" s="234"/>
      <c r="G65" s="234"/>
      <c r="H65" s="117" t="s">
        <v>133</v>
      </c>
      <c r="I65" s="87"/>
    </row>
    <row r="66" spans="1:11" s="2" customFormat="1" ht="21.75" customHeight="1" x14ac:dyDescent="0.2">
      <c r="A66" s="145" t="s">
        <v>144</v>
      </c>
      <c r="B66" s="145"/>
      <c r="C66" s="32"/>
      <c r="D66" s="6"/>
      <c r="I66" s="6"/>
      <c r="J66" s="6"/>
      <c r="K66" s="6"/>
    </row>
    <row r="67" spans="1:11" s="2" customFormat="1" ht="21.75" customHeight="1" x14ac:dyDescent="0.2">
      <c r="A67" s="145" t="s">
        <v>145</v>
      </c>
      <c r="B67" s="145"/>
      <c r="C67" s="32"/>
      <c r="D67" s="6"/>
      <c r="E67" s="6"/>
      <c r="F67" s="146" t="s">
        <v>135</v>
      </c>
      <c r="G67" s="147"/>
      <c r="H67" s="147"/>
      <c r="I67" s="147"/>
      <c r="J67" s="148"/>
      <c r="K67" s="6"/>
    </row>
    <row r="68" spans="1:11" s="2" customFormat="1" ht="18.75" customHeight="1" x14ac:dyDescent="0.2">
      <c r="A68" s="145" t="s">
        <v>146</v>
      </c>
      <c r="B68" s="145"/>
      <c r="C68" s="32"/>
      <c r="D68" s="6"/>
      <c r="F68" s="231" t="s">
        <v>132</v>
      </c>
      <c r="G68" s="232"/>
      <c r="H68" s="231" t="s">
        <v>133</v>
      </c>
      <c r="I68" s="232"/>
      <c r="J68" s="233" t="s">
        <v>134</v>
      </c>
      <c r="K68" s="6"/>
    </row>
    <row r="69" spans="1:11" s="2" customFormat="1" ht="20.25" customHeight="1" x14ac:dyDescent="0.2">
      <c r="A69" s="145" t="s">
        <v>147</v>
      </c>
      <c r="B69" s="145"/>
      <c r="C69" s="32"/>
      <c r="D69" s="6"/>
      <c r="F69" s="120" t="s">
        <v>29</v>
      </c>
      <c r="G69" s="121" t="s">
        <v>30</v>
      </c>
      <c r="H69" s="120" t="s">
        <v>29</v>
      </c>
      <c r="I69" s="121" t="s">
        <v>30</v>
      </c>
      <c r="J69" s="233"/>
      <c r="K69" s="40"/>
    </row>
    <row r="70" spans="1:11" s="2" customFormat="1" ht="19.149999999999999" customHeight="1" x14ac:dyDescent="0.2">
      <c r="A70" s="143" t="s">
        <v>25</v>
      </c>
      <c r="B70" s="144"/>
      <c r="C70" s="33">
        <f>SUM(C63:C69)</f>
        <v>0</v>
      </c>
      <c r="D70" s="6"/>
      <c r="F70" s="87"/>
      <c r="G70" s="87"/>
      <c r="H70" s="87"/>
      <c r="I70" s="87"/>
      <c r="J70" s="87"/>
      <c r="K70" s="40"/>
    </row>
    <row r="71" spans="1:11" s="40" customFormat="1" ht="18.75" customHeight="1" x14ac:dyDescent="0.2">
      <c r="D71" s="6"/>
    </row>
    <row r="72" spans="1:11" s="40" customFormat="1" ht="18.75" customHeight="1" x14ac:dyDescent="0.2">
      <c r="A72" s="224" t="s">
        <v>42</v>
      </c>
      <c r="B72" s="235"/>
      <c r="C72" s="225"/>
      <c r="D72" s="19"/>
      <c r="F72" s="212" t="s">
        <v>108</v>
      </c>
      <c r="G72" s="213"/>
      <c r="H72" s="213"/>
      <c r="I72" s="213"/>
      <c r="J72" s="214"/>
    </row>
    <row r="73" spans="1:11" s="40" customFormat="1" ht="21" customHeight="1" x14ac:dyDescent="0.2">
      <c r="A73" s="149" t="s">
        <v>92</v>
      </c>
      <c r="B73" s="150"/>
      <c r="C73" s="87"/>
      <c r="D73" s="19"/>
      <c r="F73" s="151" t="s">
        <v>118</v>
      </c>
      <c r="G73" s="151"/>
      <c r="H73" s="90" t="s">
        <v>72</v>
      </c>
      <c r="I73" s="90" t="s">
        <v>73</v>
      </c>
      <c r="J73" s="90" t="s">
        <v>74</v>
      </c>
    </row>
    <row r="74" spans="1:11" s="40" customFormat="1" ht="21" customHeight="1" x14ac:dyDescent="0.2">
      <c r="A74" s="149" t="s">
        <v>93</v>
      </c>
      <c r="B74" s="150"/>
      <c r="C74" s="87"/>
      <c r="D74" s="19"/>
      <c r="F74" s="242">
        <f>Agosto!J74</f>
        <v>0</v>
      </c>
      <c r="G74" s="242"/>
      <c r="H74" s="87"/>
      <c r="I74" s="87"/>
      <c r="J74" s="31">
        <f>F74+H74-I74</f>
        <v>0</v>
      </c>
    </row>
    <row r="75" spans="1:11" s="40" customFormat="1" ht="21" customHeight="1" x14ac:dyDescent="0.2">
      <c r="A75" s="149" t="s">
        <v>94</v>
      </c>
      <c r="B75" s="150"/>
      <c r="C75" s="87"/>
      <c r="D75" s="19"/>
    </row>
    <row r="76" spans="1:11" s="40" customFormat="1" ht="21" customHeight="1" x14ac:dyDescent="0.2">
      <c r="A76" s="149" t="s">
        <v>95</v>
      </c>
      <c r="B76" s="150"/>
      <c r="C76" s="87"/>
      <c r="E76" s="153" t="s">
        <v>119</v>
      </c>
      <c r="F76" s="154"/>
      <c r="G76" s="154"/>
      <c r="H76" s="154"/>
      <c r="I76" s="154"/>
      <c r="J76" s="154"/>
      <c r="K76" s="155"/>
    </row>
    <row r="77" spans="1:11" s="40" customFormat="1" ht="21.75" customHeight="1" x14ac:dyDescent="0.2">
      <c r="E77" s="156" t="s">
        <v>114</v>
      </c>
      <c r="F77" s="156"/>
      <c r="G77" s="88" t="s">
        <v>115</v>
      </c>
      <c r="H77" s="88" t="s">
        <v>78</v>
      </c>
      <c r="I77" s="115" t="s">
        <v>116</v>
      </c>
      <c r="J77" s="88" t="s">
        <v>17</v>
      </c>
      <c r="K77" s="89" t="s">
        <v>117</v>
      </c>
    </row>
    <row r="78" spans="1:11" s="40" customFormat="1" ht="20.25" customHeight="1" x14ac:dyDescent="0.2">
      <c r="A78" s="56"/>
      <c r="B78" s="56"/>
      <c r="E78" s="242">
        <f>Agosto!K78</f>
        <v>0</v>
      </c>
      <c r="F78" s="242"/>
      <c r="G78" s="87"/>
      <c r="H78" s="87"/>
      <c r="I78" s="87"/>
      <c r="J78" s="87"/>
      <c r="K78" s="31">
        <f>E78+G78-H78-I78-J78</f>
        <v>0</v>
      </c>
    </row>
    <row r="79" spans="1:11" s="40" customFormat="1" ht="15" customHeight="1" x14ac:dyDescent="0.2">
      <c r="A79" s="56"/>
      <c r="B79" s="56"/>
      <c r="C79" s="19"/>
      <c r="D79" s="19"/>
      <c r="E79" s="19"/>
      <c r="F79" s="19"/>
      <c r="G79" s="19"/>
      <c r="H79" s="19"/>
      <c r="I79" s="19"/>
      <c r="J79" s="19"/>
      <c r="K79" s="19"/>
    </row>
    <row r="80" spans="1:11" s="40" customFormat="1" ht="23.25" customHeight="1" x14ac:dyDescent="0.2">
      <c r="A80" s="64"/>
      <c r="B80" s="56"/>
      <c r="C80" s="56"/>
      <c r="D80" s="56"/>
      <c r="E80" s="19"/>
      <c r="F80" s="19"/>
      <c r="G80" s="19"/>
      <c r="H80" s="19"/>
      <c r="I80" s="19"/>
      <c r="J80" s="19"/>
      <c r="K80" s="19"/>
    </row>
    <row r="81" spans="1:11" s="40" customFormat="1" ht="15" customHeight="1" x14ac:dyDescent="0.2">
      <c r="A81" s="64"/>
      <c r="B81" s="56"/>
      <c r="C81" s="56"/>
      <c r="D81" s="56"/>
      <c r="E81" s="19"/>
      <c r="F81" s="19"/>
      <c r="G81" s="19"/>
      <c r="H81" s="19"/>
      <c r="I81" s="19"/>
      <c r="J81" s="19"/>
      <c r="K81" s="19"/>
    </row>
    <row r="82" spans="1:11" s="40" customFormat="1" ht="15" customHeight="1" x14ac:dyDescent="0.2">
      <c r="A82" s="140" t="s">
        <v>53</v>
      </c>
      <c r="B82" s="140"/>
      <c r="C82" s="56"/>
      <c r="D82" s="56"/>
      <c r="E82" s="19"/>
      <c r="F82" s="19"/>
      <c r="G82" s="19"/>
      <c r="H82" s="19"/>
      <c r="I82" s="19"/>
      <c r="J82" s="19"/>
      <c r="K82" s="19"/>
    </row>
    <row r="83" spans="1:11" s="40" customFormat="1" ht="12.75" customHeight="1" x14ac:dyDescent="0.2">
      <c r="A83" s="122"/>
      <c r="B83" s="123"/>
      <c r="C83" s="123"/>
      <c r="D83" s="123"/>
      <c r="E83" s="123"/>
      <c r="F83" s="123"/>
      <c r="G83" s="123"/>
      <c r="H83" s="123"/>
      <c r="I83" s="123"/>
      <c r="J83" s="123"/>
      <c r="K83" s="124"/>
    </row>
    <row r="84" spans="1:11" s="40" customFormat="1" ht="12.75" customHeight="1" x14ac:dyDescent="0.2">
      <c r="A84" s="125"/>
      <c r="B84" s="126"/>
      <c r="C84" s="126"/>
      <c r="D84" s="126"/>
      <c r="E84" s="126"/>
      <c r="F84" s="126"/>
      <c r="G84" s="126"/>
      <c r="H84" s="126"/>
      <c r="I84" s="126"/>
      <c r="J84" s="126"/>
      <c r="K84" s="127"/>
    </row>
    <row r="85" spans="1:11" s="2" customFormat="1" ht="12.75" customHeight="1" x14ac:dyDescent="0.2">
      <c r="A85" s="125"/>
      <c r="B85" s="126"/>
      <c r="C85" s="126"/>
      <c r="D85" s="126"/>
      <c r="E85" s="126"/>
      <c r="F85" s="126"/>
      <c r="G85" s="126"/>
      <c r="H85" s="126"/>
      <c r="I85" s="126"/>
      <c r="J85" s="126"/>
      <c r="K85" s="127"/>
    </row>
    <row r="86" spans="1:11" s="17" customFormat="1" ht="12.75" customHeight="1" x14ac:dyDescent="0.2">
      <c r="A86" s="128"/>
      <c r="B86" s="129"/>
      <c r="C86" s="129"/>
      <c r="D86" s="129"/>
      <c r="E86" s="129"/>
      <c r="F86" s="129"/>
      <c r="G86" s="129"/>
      <c r="H86" s="129"/>
      <c r="I86" s="129"/>
      <c r="J86" s="129"/>
      <c r="K86" s="130"/>
    </row>
    <row r="87" spans="1:11" s="17" customFormat="1" ht="21" customHeight="1" x14ac:dyDescent="0.25">
      <c r="A87" s="131" t="s">
        <v>19</v>
      </c>
      <c r="B87" s="131"/>
      <c r="C87" s="132"/>
      <c r="D87" s="132"/>
      <c r="E87" s="132"/>
      <c r="F87" s="132"/>
      <c r="G87" s="133" t="s">
        <v>20</v>
      </c>
      <c r="H87" s="133"/>
      <c r="I87" s="134"/>
      <c r="J87" s="134"/>
      <c r="K87" s="134"/>
    </row>
    <row r="88" spans="1:11" s="17" customFormat="1" ht="26.45" customHeight="1" x14ac:dyDescent="0.2">
      <c r="A88" s="135" t="s">
        <v>21</v>
      </c>
      <c r="B88" s="135"/>
      <c r="C88" s="135"/>
      <c r="D88" s="136"/>
      <c r="E88" s="136"/>
      <c r="F88" s="136"/>
      <c r="G88" s="136"/>
      <c r="H88" s="136"/>
      <c r="I88" s="136"/>
      <c r="J88" s="6"/>
      <c r="K88" s="6"/>
    </row>
    <row r="89" spans="1:11" s="17" customFormat="1" ht="15" x14ac:dyDescent="0.2">
      <c r="A89" s="6"/>
      <c r="C89" s="86" t="s">
        <v>98</v>
      </c>
      <c r="E89" s="6"/>
      <c r="F89" s="6"/>
      <c r="G89" s="6"/>
      <c r="H89" s="6"/>
      <c r="I89" s="6"/>
      <c r="J89" s="19"/>
      <c r="K89" s="19"/>
    </row>
    <row r="90" spans="1:11" s="17" customFormat="1" ht="6" customHeight="1" x14ac:dyDescent="0.2">
      <c r="A90" s="6"/>
      <c r="B90" s="65"/>
      <c r="C90" s="65"/>
      <c r="D90" s="27"/>
      <c r="E90" s="27"/>
      <c r="F90" s="66"/>
      <c r="G90" s="19"/>
      <c r="H90" s="27"/>
      <c r="I90" s="19"/>
      <c r="J90" s="19"/>
      <c r="K90" s="19"/>
    </row>
    <row r="91" spans="1:11" s="17" customFormat="1" ht="22.5" customHeight="1" x14ac:dyDescent="0.2">
      <c r="A91" s="226" t="s">
        <v>43</v>
      </c>
      <c r="B91" s="226"/>
      <c r="C91" s="226"/>
      <c r="D91" s="226"/>
      <c r="E91" s="227"/>
      <c r="F91" s="227"/>
      <c r="G91" s="227"/>
      <c r="H91" s="227"/>
      <c r="I91" s="227"/>
      <c r="J91" s="6"/>
      <c r="K91" s="19"/>
    </row>
    <row r="92" spans="1:11" s="17" customFormat="1" ht="14.25" customHeight="1" x14ac:dyDescent="0.2">
      <c r="A92" s="67"/>
      <c r="C92" s="228" t="s">
        <v>99</v>
      </c>
      <c r="D92" s="228"/>
      <c r="E92" s="228"/>
      <c r="F92" s="228"/>
      <c r="G92" s="228"/>
      <c r="H92" s="228"/>
      <c r="I92" s="228"/>
      <c r="J92" s="19"/>
      <c r="K92" s="19"/>
    </row>
    <row r="93" spans="1:11" s="17" customFormat="1" ht="20.25" customHeight="1" x14ac:dyDescent="0.25">
      <c r="A93" s="135" t="s">
        <v>52</v>
      </c>
      <c r="B93" s="135"/>
      <c r="C93" s="229"/>
      <c r="D93" s="229"/>
      <c r="E93" s="229"/>
      <c r="F93" s="229"/>
      <c r="G93" s="68"/>
      <c r="H93" s="69" t="s">
        <v>24</v>
      </c>
      <c r="I93" s="70"/>
      <c r="J93" s="70"/>
      <c r="K93" s="6"/>
    </row>
  </sheetData>
  <sheetProtection algorithmName="SHA-512" hashValue="at9iIlLsv/Xw15AfjQz+KoSzHx6irmO7kSnrdv13j/2v+OTSPUeRmexVeiT320zA1FUEx66T28oBU8YRyKEnkQ==" saltValue="5mNck64lCtfnLs2sS7ZW+w==" spinCount="100000" sheet="1" formatCells="0" formatColumns="0" formatRows="0" selectLockedCells="1"/>
  <protectedRanges>
    <protectedRange sqref="A50 A54 F29:F33 F49 A52" name="Rango1"/>
    <protectedRange sqref="K50" name="Rango1_4"/>
    <protectedRange sqref="K56" name="Rango1_5"/>
    <protectedRange sqref="I58:I62" name="Rango1_2_2"/>
    <protectedRange sqref="G25 J24" name="Rango1_6"/>
    <protectedRange sqref="C9 J10 F9" name="Rango1_1_2_1"/>
  </protectedRanges>
  <dataConsolidate/>
  <mergeCells count="135">
    <mergeCell ref="A91:D91"/>
    <mergeCell ref="E91:I91"/>
    <mergeCell ref="C92:I92"/>
    <mergeCell ref="A93:B93"/>
    <mergeCell ref="C93:F93"/>
    <mergeCell ref="A83:K86"/>
    <mergeCell ref="A87:B87"/>
    <mergeCell ref="C87:F87"/>
    <mergeCell ref="G87:H87"/>
    <mergeCell ref="I87:K87"/>
    <mergeCell ref="A88:C88"/>
    <mergeCell ref="D88:I88"/>
    <mergeCell ref="A75:B75"/>
    <mergeCell ref="A76:B76"/>
    <mergeCell ref="E76:K76"/>
    <mergeCell ref="E77:F77"/>
    <mergeCell ref="E78:F78"/>
    <mergeCell ref="A82:B82"/>
    <mergeCell ref="A72:C72"/>
    <mergeCell ref="F72:J72"/>
    <mergeCell ref="A73:B73"/>
    <mergeCell ref="F73:G73"/>
    <mergeCell ref="A74:B74"/>
    <mergeCell ref="F74:G74"/>
    <mergeCell ref="A68:B68"/>
    <mergeCell ref="F68:G68"/>
    <mergeCell ref="H68:I68"/>
    <mergeCell ref="J68:J69"/>
    <mergeCell ref="A69:B69"/>
    <mergeCell ref="A70:B70"/>
    <mergeCell ref="A63:B63"/>
    <mergeCell ref="A64:B64"/>
    <mergeCell ref="F64:G65"/>
    <mergeCell ref="A65:B65"/>
    <mergeCell ref="A66:B66"/>
    <mergeCell ref="A67:B67"/>
    <mergeCell ref="F67:J67"/>
    <mergeCell ref="E60:F60"/>
    <mergeCell ref="J60:K60"/>
    <mergeCell ref="E61:F61"/>
    <mergeCell ref="J61:K61"/>
    <mergeCell ref="A62:B62"/>
    <mergeCell ref="E62:F62"/>
    <mergeCell ref="J62:K62"/>
    <mergeCell ref="A58:B58"/>
    <mergeCell ref="E58:F58"/>
    <mergeCell ref="J58:K58"/>
    <mergeCell ref="A59:B59"/>
    <mergeCell ref="E59:F59"/>
    <mergeCell ref="J59:K59"/>
    <mergeCell ref="A55:B55"/>
    <mergeCell ref="A56:B56"/>
    <mergeCell ref="E56:K56"/>
    <mergeCell ref="A57:B57"/>
    <mergeCell ref="E57:F57"/>
    <mergeCell ref="J57:K57"/>
    <mergeCell ref="A53:B53"/>
    <mergeCell ref="E53:F53"/>
    <mergeCell ref="J53:K53"/>
    <mergeCell ref="A54:B54"/>
    <mergeCell ref="E54:F54"/>
    <mergeCell ref="J54:K54"/>
    <mergeCell ref="A50:C51"/>
    <mergeCell ref="E50:K50"/>
    <mergeCell ref="E51:F51"/>
    <mergeCell ref="J51:K51"/>
    <mergeCell ref="A52:B52"/>
    <mergeCell ref="E52:F52"/>
    <mergeCell ref="J52:K52"/>
    <mergeCell ref="B43:C43"/>
    <mergeCell ref="B44:C44"/>
    <mergeCell ref="B45:C45"/>
    <mergeCell ref="F46:J46"/>
    <mergeCell ref="G47:I47"/>
    <mergeCell ref="G48:I48"/>
    <mergeCell ref="B38:C38"/>
    <mergeCell ref="H38:I38"/>
    <mergeCell ref="A39:D40"/>
    <mergeCell ref="F40:K40"/>
    <mergeCell ref="B41:C41"/>
    <mergeCell ref="B42:C42"/>
    <mergeCell ref="B33:C33"/>
    <mergeCell ref="G33:I33"/>
    <mergeCell ref="B34:C34"/>
    <mergeCell ref="A35:D35"/>
    <mergeCell ref="G35:J35"/>
    <mergeCell ref="B36:C36"/>
    <mergeCell ref="G36:G37"/>
    <mergeCell ref="H36:H37"/>
    <mergeCell ref="B37:C37"/>
    <mergeCell ref="M29:N29"/>
    <mergeCell ref="A30:D30"/>
    <mergeCell ref="G30:I30"/>
    <mergeCell ref="B31:C31"/>
    <mergeCell ref="G31:I31"/>
    <mergeCell ref="B32:C32"/>
    <mergeCell ref="G32:I32"/>
    <mergeCell ref="C27:D27"/>
    <mergeCell ref="E27:F27"/>
    <mergeCell ref="G27:H27"/>
    <mergeCell ref="I27:J27"/>
    <mergeCell ref="A29:D29"/>
    <mergeCell ref="G29:J29"/>
    <mergeCell ref="C23:E23"/>
    <mergeCell ref="A25:B25"/>
    <mergeCell ref="C25:D25"/>
    <mergeCell ref="E25:F25"/>
    <mergeCell ref="I25:J25"/>
    <mergeCell ref="C26:D26"/>
    <mergeCell ref="E26:F26"/>
    <mergeCell ref="I26:J26"/>
    <mergeCell ref="C17:D17"/>
    <mergeCell ref="E17:F17"/>
    <mergeCell ref="C19:I19"/>
    <mergeCell ref="C20:E20"/>
    <mergeCell ref="C21:E21"/>
    <mergeCell ref="C22:E22"/>
    <mergeCell ref="G1:J1"/>
    <mergeCell ref="B2:D2"/>
    <mergeCell ref="G2:J2"/>
    <mergeCell ref="B3:D3"/>
    <mergeCell ref="G3:J3"/>
    <mergeCell ref="A7:K7"/>
    <mergeCell ref="B12:F12"/>
    <mergeCell ref="A15:A16"/>
    <mergeCell ref="B15:B16"/>
    <mergeCell ref="C15:J15"/>
    <mergeCell ref="C16:D16"/>
    <mergeCell ref="E16:F16"/>
    <mergeCell ref="A8:B8"/>
    <mergeCell ref="C8:H8"/>
    <mergeCell ref="A9:B9"/>
    <mergeCell ref="C9:H9"/>
    <mergeCell ref="G10:H10"/>
    <mergeCell ref="J10:K10"/>
  </mergeCells>
  <conditionalFormatting sqref="H22:I22 E78 K78">
    <cfRule type="cellIs" dxfId="111" priority="28" stopIfTrue="1" operator="lessThan">
      <formula>0</formula>
    </cfRule>
  </conditionalFormatting>
  <conditionalFormatting sqref="J60:K60">
    <cfRule type="cellIs" dxfId="110" priority="27" stopIfTrue="1" operator="lessThan">
      <formula>0</formula>
    </cfRule>
  </conditionalFormatting>
  <conditionalFormatting sqref="J61:K62">
    <cfRule type="cellIs" dxfId="109" priority="26" stopIfTrue="1" operator="lessThan">
      <formula>0</formula>
    </cfRule>
  </conditionalFormatting>
  <conditionalFormatting sqref="C17:D17">
    <cfRule type="cellIs" dxfId="108" priority="21" stopIfTrue="1" operator="lessThan">
      <formula>0</formula>
    </cfRule>
    <cfRule type="cellIs" dxfId="107" priority="24" stopIfTrue="1" operator="lessThan">
      <formula>$F$23</formula>
    </cfRule>
  </conditionalFormatting>
  <conditionalFormatting sqref="I23">
    <cfRule type="cellIs" dxfId="106" priority="1" operator="lessThan">
      <formula>0</formula>
    </cfRule>
    <cfRule type="cellIs" dxfId="105" priority="25" stopIfTrue="1" operator="greaterThan">
      <formula>$J$17</formula>
    </cfRule>
  </conditionalFormatting>
  <conditionalFormatting sqref="J17">
    <cfRule type="cellIs" dxfId="104" priority="22" stopIfTrue="1" operator="lessThan">
      <formula>0</formula>
    </cfRule>
    <cfRule type="cellIs" dxfId="103" priority="23" stopIfTrue="1" operator="lessThan">
      <formula>$I$23</formula>
    </cfRule>
  </conditionalFormatting>
  <conditionalFormatting sqref="F23">
    <cfRule type="cellIs" dxfId="102" priority="19" stopIfTrue="1" operator="lessThan">
      <formula>0</formula>
    </cfRule>
    <cfRule type="cellIs" dxfId="101" priority="20" stopIfTrue="1" operator="greaterThan">
      <formula>$C$17</formula>
    </cfRule>
  </conditionalFormatting>
  <conditionalFormatting sqref="C26:D26">
    <cfRule type="cellIs" dxfId="100" priority="16" stopIfTrue="1" operator="lessThan">
      <formula>0</formula>
    </cfRule>
    <cfRule type="cellIs" dxfId="99" priority="18" stopIfTrue="1" operator="lessThan">
      <formula>$F$22</formula>
    </cfRule>
  </conditionalFormatting>
  <conditionalFormatting sqref="I26:J26">
    <cfRule type="cellIs" dxfId="98" priority="15" stopIfTrue="1" operator="lessThan">
      <formula>0</formula>
    </cfRule>
    <cfRule type="cellIs" dxfId="97" priority="17" stopIfTrue="1" operator="lessThan">
      <formula>$I$22</formula>
    </cfRule>
  </conditionalFormatting>
  <conditionalFormatting sqref="F22">
    <cfRule type="cellIs" dxfId="96" priority="12" stopIfTrue="1" operator="greaterThan">
      <formula>$C$26</formula>
    </cfRule>
    <cfRule type="cellIs" dxfId="95" priority="14" stopIfTrue="1" operator="lessThan">
      <formula>0</formula>
    </cfRule>
  </conditionalFormatting>
  <conditionalFormatting sqref="I22">
    <cfRule type="cellIs" dxfId="94" priority="11" stopIfTrue="1" operator="greaterThan">
      <formula>$I$26</formula>
    </cfRule>
    <cfRule type="cellIs" dxfId="93" priority="13" stopIfTrue="1" operator="lessThan">
      <formula>0</formula>
    </cfRule>
  </conditionalFormatting>
  <conditionalFormatting sqref="G52">
    <cfRule type="cellIs" dxfId="92" priority="10" stopIfTrue="1" operator="lessThan">
      <formula>0</formula>
    </cfRule>
  </conditionalFormatting>
  <conditionalFormatting sqref="G53:G54">
    <cfRule type="cellIs" dxfId="91" priority="9" stopIfTrue="1" operator="lessThan">
      <formula>0</formula>
    </cfRule>
  </conditionalFormatting>
  <conditionalFormatting sqref="J52:K54">
    <cfRule type="cellIs" dxfId="90" priority="8" stopIfTrue="1" operator="lessThan">
      <formula>0</formula>
    </cfRule>
  </conditionalFormatting>
  <conditionalFormatting sqref="G58:G62">
    <cfRule type="cellIs" dxfId="89" priority="7" stopIfTrue="1" operator="lessThan">
      <formula>0</formula>
    </cfRule>
  </conditionalFormatting>
  <conditionalFormatting sqref="J58:K62">
    <cfRule type="cellIs" dxfId="88" priority="6" stopIfTrue="1" operator="lessThan">
      <formula>0</formula>
    </cfRule>
  </conditionalFormatting>
  <conditionalFormatting sqref="F74:G74">
    <cfRule type="cellIs" dxfId="87" priority="4" stopIfTrue="1" operator="lessThan">
      <formula>0</formula>
    </cfRule>
    <cfRule type="cellIs" dxfId="86" priority="5" stopIfTrue="1" operator="lessThan">
      <formula>0</formula>
    </cfRule>
  </conditionalFormatting>
  <conditionalFormatting sqref="J74">
    <cfRule type="cellIs" dxfId="85" priority="3" stopIfTrue="1" operator="lessThan">
      <formula>0</formula>
    </cfRule>
  </conditionalFormatting>
  <conditionalFormatting sqref="I21">
    <cfRule type="cellIs" dxfId="84" priority="2" operator="lessThan">
      <formula>0</formula>
    </cfRule>
  </conditionalFormatting>
  <dataValidations count="6">
    <dataValidation type="whole" allowBlank="1" showInputMessage="1" showErrorMessage="1" error="Solo introduzca números" sqref="J58:K62 D24:G24 O29:V29 F21:I23 D31:D34 J52:K54 I70:J70 D36:D38">
      <formula1>0</formula1>
      <formula2>99999</formula2>
    </dataValidation>
    <dataValidation type="custom" allowBlank="1" showInputMessage="1" showErrorMessage="1" error="No debe introducir datos en la casilla" sqref="H24">
      <formula1>IF(H24&lt;&gt; " "," ","No introduzca datos")</formula1>
    </dataValidation>
    <dataValidation allowBlank="1" sqref="C9:H9 B10"/>
    <dataValidation type="whole" errorStyle="warning" allowBlank="1" showInputMessage="1" showErrorMessage="1" error="Si la casilla está en rojo el número está incorrecto, favor verifique" sqref="J17">
      <formula1>0</formula1>
      <formula2>99999</formula2>
    </dataValidation>
    <dataValidation allowBlank="1" prompt="Seleccione su Sede Judicial de la lista" sqref="C8:H8"/>
    <dataValidation allowBlank="1" error="Solo introduzca números" sqref="I25:J25 C25:D25"/>
  </dataValidations>
  <printOptions horizontalCentered="1"/>
  <pageMargins left="0.23622047244094491" right="0.23622047244094491" top="0.26" bottom="0.16" header="0" footer="0"/>
  <pageSetup scale="89" orientation="portrait" r:id="rId1"/>
  <headerFooter alignWithMargins="0"/>
  <rowBreaks count="1" manualBreakCount="1">
    <brk id="48" max="1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Abril!Área_de_impresión</vt:lpstr>
      <vt:lpstr>Agosto!Área_de_impresión</vt:lpstr>
      <vt:lpstr>Diciembre!Área_de_impresión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Noviembre!Área_de_impresión</vt:lpstr>
      <vt:lpstr>Octubre!Área_de_impresión</vt:lpstr>
      <vt:lpstr>Septiembre!Área_de_impresión</vt:lpstr>
    </vt:vector>
  </TitlesOfParts>
  <Company>cnj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Crissia Marisol Cañas</cp:lastModifiedBy>
  <cp:lastPrinted>2018-05-25T20:41:22Z</cp:lastPrinted>
  <dcterms:created xsi:type="dcterms:W3CDTF">2007-12-05T17:15:09Z</dcterms:created>
  <dcterms:modified xsi:type="dcterms:W3CDTF">2018-05-31T14:39:16Z</dcterms:modified>
</cp:coreProperties>
</file>